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leitung" sheetId="1" state="visible" r:id="rId3"/>
    <sheet name="Kriterien" sheetId="2" state="visible" r:id="rId4"/>
    <sheet name="Auswertung" sheetId="3" state="visible" r:id="rId5"/>
    <sheet name="Demo-Fragen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<sst xmlns="http://schemas.openxmlformats.org/spreadsheetml/2006/main" count="174" uniqueCount="99">
  <si>
    <t xml:space="preserve">PPWR software requirements catalogue and demo questions</t>
  </si>
  <si>
    <t xml:space="preserve">Scoring sheet for selecting PPWR software. As at September 2026. Provided by HRG Polygon One GmbH, polygon-one.com. Polygon One is itself a vendor; the sheet is built so that you can use it regardless.</t>
  </si>
  <si>
    <t xml:space="preserve">How to work with the sheet</t>
  </si>
  <si>
    <t xml:space="preserve">1. Sheet 'Criteria': 42 criteria in seven areas. Column C sets whether a criterion is a must (K.O.) or a should. Adapt this to your role: an importer makes 'collect declarations' a must, a manufacturer 'bulk issuing'.</t>
  </si>
  <si>
    <t xml:space="preserve">2. Column D is the weighting from 1 to 5. The default reflects a manufacturer with an import share. Change it before you score vendors, not after.</t>
  </si>
  <si>
    <t xml:space="preserve">3. Columns E to H: points per vendor from 0 (not available) to 3 (complete, seen in the demo with your own data). Enter the vendor names in row 2.</t>
  </si>
  <si>
    <t xml:space="preserve">4. Sheet 'Evaluation' computes the weighted total, the fulfilment level in per cent and the number of unmet must criteria. A vendor with one unmet must is excluded, regardless of the score.</t>
  </si>
  <si>
    <t xml:space="preserve">5. Score only what you have seen in the demo with your own data. Vendor websites and feature lists count as 1, not as 3.</t>
  </si>
  <si>
    <t xml:space="preserve">6. Sheet 'Demo questions': 14 questions for the demo with space for each vendor's answers. The first five match the fact check in the guide.</t>
  </si>
  <si>
    <t xml:space="preserve">Scoring scale</t>
  </si>
  <si>
    <t xml:space="preserve">0 = not available or not on the roadmap. 1 = announced or only described on the website. 2 = available, but with a limitation (e.g. only with an add-on module, only via export). 3 = fully available and seen in the demo with your own data.</t>
  </si>
  <si>
    <t xml:space="preserve">Points 0 to 3 per vendor. Must criteria scored 0 exclude the vendor.</t>
  </si>
  <si>
    <t xml:space="preserve">Area</t>
  </si>
  <si>
    <t xml:space="preserve">Criterion</t>
  </si>
  <si>
    <t xml:space="preserve">Must / Should</t>
  </si>
  <si>
    <t xml:space="preserve">Weight 1-5</t>
  </si>
  <si>
    <t xml:space="preserve">Vendor A</t>
  </si>
  <si>
    <t xml:space="preserve">Vendor B</t>
  </si>
  <si>
    <t xml:space="preserve">Vendor C</t>
  </si>
  <si>
    <t xml:space="preserve">Vendor D</t>
  </si>
  <si>
    <t xml:space="preserve">Note</t>
  </si>
  <si>
    <t xml:space="preserve">Master data</t>
  </si>
  <si>
    <t xml:space="preserve">Article, packaging unit and component as three separate levels</t>
  </si>
  <si>
    <t xml:space="preserve">Must</t>
  </si>
  <si>
    <t xml:space="preserve">Create components once and reuse them in any number of units</t>
  </si>
  <si>
    <t xml:space="preserve">Printing ink, varnish, adhesive, label, coating as separate components</t>
  </si>
  <si>
    <t xml:space="preserve">Import via CSV or Excel with error report</t>
  </si>
  <si>
    <t xml:space="preserve">ERP connection possible, but not a prerequisite</t>
  </si>
  <si>
    <t xml:space="preserve">Should</t>
  </si>
  <si>
    <t xml:space="preserve">Packaging category per unit (sales, grouped, transport, e-commerce, service)</t>
  </si>
  <si>
    <t xml:space="preserve">Roles and obligations</t>
  </si>
  <si>
    <t xml:space="preserve">Role per packaging unit, not per tenant</t>
  </si>
  <si>
    <t xml:space="preserve">Switches under Art. 21: own brand, modified packaging</t>
  </si>
  <si>
    <t xml:space="preserve">Producer role (EPR) separate from manufacturer role, with target markets</t>
  </si>
  <si>
    <t xml:space="preserve">Obligation list per unit, derived from role and properties</t>
  </si>
  <si>
    <t xml:space="preserve">Future obligations (2028, 2030) visible, but not blocking</t>
  </si>
  <si>
    <t xml:space="preserve">Supplier data</t>
  </si>
  <si>
    <t xml:space="preserve">Supplier portal without forced registration, one link per customer relationship</t>
  </si>
  <si>
    <t xml:space="preserve">Structured forms instead of free text, per component</t>
  </si>
  <si>
    <t xml:space="preserve">Mandatory evidence for substance data (test report or supplier declaration)</t>
  </si>
  <si>
    <t xml:space="preserve">Supplier self-declaration of correctness before submitting</t>
  </si>
  <si>
    <t xml:space="preserve">Supplier can pass the request on to its own upstream supplier</t>
  </si>
  <si>
    <t xml:space="preserve">Recognition of uploaded documents suggesting values, checked by a human</t>
  </si>
  <si>
    <t xml:space="preserve">Status per request, reminders, message history</t>
  </si>
  <si>
    <t xml:space="preserve">Corrections only after the requester reopens the request</t>
  </si>
  <si>
    <t xml:space="preserve">Substance data</t>
  </si>
  <si>
    <t xml:space="preserve">Heavy metal sum per component with immediate limit value check</t>
  </si>
  <si>
    <t xml:space="preserve">PFAS fields only for food contact, total fluorine as entry point</t>
  </si>
  <si>
    <t xml:space="preserve">Evidence basis, method and date per value</t>
  </si>
  <si>
    <t xml:space="preserve">Recycled content with source (post-consumer / post-industrial) and method</t>
  </si>
  <si>
    <t xml:space="preserve">No calculated recycling class before the delegated act, declared only</t>
  </si>
  <si>
    <t xml:space="preserve">Documentation</t>
  </si>
  <si>
    <t xml:space="preserve">Technical documentation under Annex VII per unit</t>
  </si>
  <si>
    <t xml:space="preserve">Declaration of conformity under Annex VIII with eight mandatory elements, versioned</t>
  </si>
  <si>
    <t xml:space="preserve">Missing data shown as 'not recorded', never blank or estimated</t>
  </si>
  <si>
    <t xml:space="preserve">Bulk issuing only for units with complete data</t>
  </si>
  <si>
    <t xml:space="preserve">Collect, check, file declarations from manufacturers (importer, distributor)</t>
  </si>
  <si>
    <t xml:space="preserve">Export of the documentation per unit as a package (authority request, ten days)</t>
  </si>
  <si>
    <t xml:space="preserve">Re-issuing when material, supplier or formulation changes</t>
  </si>
  <si>
    <t xml:space="preserve">EPR</t>
  </si>
  <si>
    <t xml:space="preserve">Registration duty per target market derived from the units, status tracked</t>
  </si>
  <si>
    <t xml:space="preserve">Volume report as XML, validated against the ZSVR schema</t>
  </si>
  <si>
    <t xml:space="preserve">Note on authorised representative when supplying without an establishment</t>
  </si>
  <si>
    <t xml:space="preserve">Honest statement: no authority interface</t>
  </si>
  <si>
    <t xml:space="preserve">Operation and contract</t>
  </si>
  <si>
    <t xml:space="preserve">Full data export (master data, evidence, documents) at any time</t>
  </si>
  <si>
    <t xml:space="preserve">Data storage in the EU, access rights, audit log</t>
  </si>
  <si>
    <t xml:space="preserve">Legal updates included in the price</t>
  </si>
  <si>
    <t xml:space="preserve">Onboarding and support included in the price</t>
  </si>
  <si>
    <t xml:space="preserve">Pricing by packaging units, not by revenue</t>
  </si>
  <si>
    <t xml:space="preserve">Roadmap 2028 (sorting label) and 2030 (empty space, recycled content) in writing</t>
  </si>
  <si>
    <t xml:space="preserve">Vendor itself states what the software does not do</t>
  </si>
  <si>
    <t xml:space="preserve">Evaluation (automatic)</t>
  </si>
  <si>
    <t xml:space="preserve">Metric</t>
  </si>
  <si>
    <t xml:space="preserve">Maximum achievable points (3 × weight)</t>
  </si>
  <si>
    <t xml:space="preserve">Weighted points achieved</t>
  </si>
  <si>
    <t xml:space="preserve">Fulfilment level</t>
  </si>
  <si>
    <t xml:space="preserve">Number of criteria scored</t>
  </si>
  <si>
    <t xml:space="preserve">Unmet must criteria (0 points)</t>
  </si>
  <si>
    <t xml:space="preserve">Result</t>
  </si>
  <si>
    <t xml:space="preserve">A fulfilment level of 75 % or more counts as suitable, provided no must criterion was scored 0 points. Thresholds and weights are suggestions and freely editable.</t>
  </si>
  <si>
    <t xml:space="preserve">Score only what you have seen in the demo with your own data.</t>
  </si>
  <si>
    <t xml:space="preserve">14 questions for the demo. Enter answers per vendor. Questions 1 to 5 match the fact check in the guide.</t>
  </si>
  <si>
    <t xml:space="preserve">No.</t>
  </si>
  <si>
    <t xml:space="preserve">Question</t>
  </si>
  <si>
    <t xml:space="preserve">Show me how the EPR volume report reaches the authority. (Expected: it does not, the user uploads a file.)</t>
  </si>
  <si>
    <t xml:space="preserve">Which method do you use to assess recyclability? (Expected: a named standard such as RecyClass or the ZSVR minimum standard, not 'per PPWR'.)</t>
  </si>
  <si>
    <t xml:space="preserve">Which labelling does the system produce today, under which legal act? (Expected: identifier and manufacturer data under Art. 15; sorting pictograms do not exist yet.)</t>
  </si>
  <si>
    <t xml:space="preserve">What triggers a re-issue of the declaration of conformity? (Expected: a change of material, supplier, formulation or role, not the turn of the year.)</t>
  </si>
  <si>
    <t xml:space="preserve">With existing customers, how long does it take from kick-off to the first declaration of conformity with complete supplier data?</t>
  </si>
  <si>
    <t xml:space="preserve">Show the same company as manufacturer for unit A and as importer for unit B. What changes in the obligation list?</t>
  </si>
  <si>
    <t xml:space="preserve">Create printing ink, varnish and adhesive as separate components. How do they feed into the heavy metal limit?</t>
  </si>
  <si>
    <t xml:space="preserve">How does a supplier without an account reply? Can they pass the request to their own upstream supplier?</t>
  </si>
  <si>
    <t xml:space="preserve">Can a supplier submit substance data without evidence? Must they confirm its correctness?</t>
  </si>
  <si>
    <t xml:space="preserve">Show technical documentation with missing values. What does it say there?</t>
  </si>
  <si>
    <t xml:space="preserve">Issue 20 declarations as a bulk action. What happens to units whose data is incomplete?</t>
  </si>
  <si>
    <t xml:space="preserve">Export the complete documentation for a single packaging unit as a package for an authority request.</t>
  </si>
  <si>
    <t xml:space="preserve">Where are material shares, empty space volumes and recycled content source recorded today, and how do they reach the labelling in 2028?</t>
  </si>
  <si>
    <t xml:space="preserve">Export all master data, evidence and documents in a format I can read without your software.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</si>
</sst>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0\ %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15233B"/>
      <name val="Arial"/>
      <family val="0"/>
      <charset val="1"/>
    </font>
    <font>
      <sz val="10"/>
      <color rgb="FF5C6672"/>
      <name val="Arial"/>
      <family val="0"/>
      <charset val="1"/>
    </font>
    <font>
      <sz val="10"/>
      <color rgb="FF15233B"/>
      <name val="Arial"/>
      <family val="0"/>
      <charset val="1"/>
    </font>
    <font>
      <b val="true"/>
      <sz val="12"/>
      <color rgb="FF1F63B3"/>
      <name val="Arial"/>
      <family val="0"/>
      <charset val="1"/>
    </font>
    <font>
      <b val="true"/>
      <sz val="10"/>
      <color rgb="FF15233B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15233B"/>
      <name val="Arial"/>
      <family val="0"/>
      <charset val="1"/>
    </font>
    <font>
      <b val="true"/>
      <sz val="12"/>
      <color rgb="FF15233B"/>
      <name val="Arial"/>
      <family val="0"/>
      <charset val="1"/>
    </font>
    <font>
      <i val="true"/>
      <sz val="9"/>
      <color rgb="FF5C6672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F63B3"/>
        <bgColor rgb="FF3366FF"/>
      </patternFill>
    </fill>
    <fill>
      <patternFill patternType="solid">
        <fgColor rgb="FFE9F0FA"/>
        <bgColor rgb="FFEEEEEE"/>
      </patternFill>
    </fill>
    <fill>
      <patternFill patternType="solid">
        <fgColor rgb="FFFFF2CC"/>
        <bgColor rgb="FFEEEEEE"/>
      </patternFill>
    </fill>
    <fill>
      <patternFill patternType="solid">
        <fgColor rgb="FFEEEEEE"/>
        <bgColor rgb="FFE9F0F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1DC"/>
      </left>
      <right style="thin">
        <color rgb="FFC9D1DC"/>
      </right>
      <top style="thin">
        <color rgb="FFC9D1DC"/>
      </top>
      <bottom style="thin">
        <color rgb="FFC9D1D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F8CBAD"/>
        </patternFill>
      </fill>
    </dxf>
    <dxf>
      <fill>
        <patternFill>
          <bgColor rgb="FFEAF5E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EAF5EF"/>
      <rgbColor rgb="FF660066"/>
      <rgbColor rgb="FFFF8080"/>
      <rgbColor rgb="FF1F63B3"/>
      <rgbColor rgb="FFC9D1D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9F0FA"/>
      <rgbColor rgb="FFEEEEEE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5C6672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5233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2"/>
  </cols>
  <sheetData>
    <row r="1" customFormat="false" ht="18" hidden="false" customHeight="true" outlineLevel="0" collapsed="false">
      <c r="A1" s="1" t="s">
        <v>0</v>
      </c>
    </row>
    <row r="2" customFormat="false" ht="45.75" hidden="false" customHeight="true" outlineLevel="0" collapsed="false">
      <c r="A2" s="2" t="s">
        <v>1</v>
      </c>
    </row>
    <row r="3" customFormat="false" ht="18" hidden="false" customHeight="true" outlineLevel="0" collapsed="false">
      <c r="A3" s="3"/>
    </row>
    <row r="4" customFormat="false" ht="18" hidden="false" customHeight="true" outlineLevel="0" collapsed="false">
      <c r="A4" s="4" t="s">
        <v>2</v>
      </c>
    </row>
    <row r="5" customFormat="false" ht="45.75" hidden="false" customHeight="true" outlineLevel="0" collapsed="false">
      <c r="A5" s="3" t="s">
        <v>3</v>
      </c>
    </row>
    <row r="6" customFormat="false" ht="31.5" hidden="false" customHeight="true" outlineLevel="0" collapsed="false">
      <c r="A6" s="3" t="s">
        <v>4</v>
      </c>
    </row>
    <row r="7" customFormat="false" ht="31.5" hidden="false" customHeight="true" outlineLevel="0" collapsed="false">
      <c r="A7" s="3" t="s">
        <v>5</v>
      </c>
    </row>
    <row r="8" customFormat="false" ht="31.5" hidden="false" customHeight="true" outlineLevel="0" collapsed="false">
      <c r="A8" s="3" t="s">
        <v>6</v>
      </c>
    </row>
    <row r="9" customFormat="false" ht="31.5" hidden="false" customHeight="true" outlineLevel="0" collapsed="false">
      <c r="A9" s="3" t="s">
        <v>7</v>
      </c>
    </row>
    <row r="10" customFormat="false" ht="31.5" hidden="false" customHeight="true" outlineLevel="0" collapsed="false">
      <c r="A10" s="3" t="s">
        <v>8</v>
      </c>
    </row>
    <row r="11" customFormat="false" ht="18" hidden="false" customHeight="true" outlineLevel="0" collapsed="false">
      <c r="A11" s="3"/>
    </row>
    <row r="12" customFormat="false" ht="18" hidden="false" customHeight="true" outlineLevel="0" collapsed="false">
      <c r="A12" s="4" t="s">
        <v>9</v>
      </c>
    </row>
    <row r="13" customFormat="false" ht="45.75" hidden="false" customHeight="true" outlineLevel="0" collapsed="false">
      <c r="A13" s="3" t="s">
        <v>10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2" topLeftCell="C3" activePane="bottomRight" state="frozen"/>
      <selection pane="topLeft" activeCell="A1" activeCellId="0" sqref="A1"/>
      <selection pane="topRight" activeCell="C1" activeCellId="0" sqref="C1"/>
      <selection pane="bottomLeft" activeCell="A3" activeCellId="0" sqref="A3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62"/>
    <col collapsed="false" customWidth="true" hidden="false" outlineLevel="0" max="3" min="3" style="0" width="11"/>
    <col collapsed="false" customWidth="true" hidden="false" outlineLevel="0" max="4" min="4" style="0" width="10"/>
    <col collapsed="false" customWidth="true" hidden="false" outlineLevel="0" max="8" min="5" style="0" width="11"/>
    <col collapsed="false" customWidth="true" hidden="false" outlineLevel="0" max="9" min="9" style="0" width="34"/>
  </cols>
  <sheetData>
    <row r="1" customFormat="false" ht="15" hidden="false" customHeight="false" outlineLevel="0" collapsed="false">
      <c r="A1" s="5" t="s">
        <v>11</v>
      </c>
    </row>
    <row r="2" customFormat="false" ht="30" hidden="false" customHeight="true" outlineLevel="0" collapsed="false">
      <c r="A2" s="6" t="s">
        <v>12</v>
      </c>
      <c r="B2" s="6" t="s">
        <v>13</v>
      </c>
      <c r="C2" s="6" t="s">
        <v>14</v>
      </c>
      <c r="D2" s="6" t="s">
        <v>15</v>
      </c>
      <c r="E2" s="6" t="s">
        <v>16</v>
      </c>
      <c r="F2" s="6" t="s">
        <v>17</v>
      </c>
      <c r="G2" s="6" t="s">
        <v>18</v>
      </c>
      <c r="H2" s="6" t="s">
        <v>19</v>
      </c>
      <c r="I2" s="6" t="s">
        <v>20</v>
      </c>
    </row>
    <row r="3" customFormat="false" ht="15" hidden="false" customHeight="false" outlineLevel="0" collapsed="false">
      <c r="A3" s="7" t="s">
        <v>21</v>
      </c>
      <c r="B3" s="7" t="s">
        <v>22</v>
      </c>
      <c r="C3" s="8" t="s">
        <v>23</v>
      </c>
      <c r="D3" s="8" t="n">
        <v>5</v>
      </c>
      <c r="E3" s="9"/>
      <c r="F3" s="9"/>
      <c r="G3" s="9"/>
      <c r="H3" s="9"/>
      <c r="I3" s="7"/>
    </row>
    <row r="4" customFormat="false" ht="15" hidden="false" customHeight="false" outlineLevel="0" collapsed="false">
      <c r="A4" s="7" t="s">
        <v>21</v>
      </c>
      <c r="B4" s="7" t="s">
        <v>24</v>
      </c>
      <c r="C4" s="8" t="s">
        <v>23</v>
      </c>
      <c r="D4" s="8" t="n">
        <v>5</v>
      </c>
      <c r="E4" s="9"/>
      <c r="F4" s="9"/>
      <c r="G4" s="9"/>
      <c r="H4" s="9"/>
      <c r="I4" s="7"/>
    </row>
    <row r="5" customFormat="false" ht="15" hidden="false" customHeight="false" outlineLevel="0" collapsed="false">
      <c r="A5" s="7" t="s">
        <v>21</v>
      </c>
      <c r="B5" s="7" t="s">
        <v>25</v>
      </c>
      <c r="C5" s="8" t="s">
        <v>23</v>
      </c>
      <c r="D5" s="8" t="n">
        <v>5</v>
      </c>
      <c r="E5" s="9"/>
      <c r="F5" s="9"/>
      <c r="G5" s="9"/>
      <c r="H5" s="9"/>
      <c r="I5" s="7"/>
    </row>
    <row r="6" customFormat="false" ht="15" hidden="false" customHeight="false" outlineLevel="0" collapsed="false">
      <c r="A6" s="7" t="s">
        <v>21</v>
      </c>
      <c r="B6" s="7" t="s">
        <v>26</v>
      </c>
      <c r="C6" s="8" t="s">
        <v>23</v>
      </c>
      <c r="D6" s="8" t="n">
        <v>4</v>
      </c>
      <c r="E6" s="9"/>
      <c r="F6" s="9"/>
      <c r="G6" s="9"/>
      <c r="H6" s="9"/>
      <c r="I6" s="7"/>
    </row>
    <row r="7" customFormat="false" ht="15" hidden="false" customHeight="false" outlineLevel="0" collapsed="false">
      <c r="A7" s="7" t="s">
        <v>21</v>
      </c>
      <c r="B7" s="7" t="s">
        <v>27</v>
      </c>
      <c r="C7" s="8" t="s">
        <v>28</v>
      </c>
      <c r="D7" s="8" t="n">
        <v>2</v>
      </c>
      <c r="E7" s="9"/>
      <c r="F7" s="9"/>
      <c r="G7" s="9"/>
      <c r="H7" s="9"/>
      <c r="I7" s="7"/>
    </row>
    <row r="8" customFormat="false" ht="22.35" hidden="false" customHeight="false" outlineLevel="0" collapsed="false">
      <c r="A8" s="7" t="s">
        <v>21</v>
      </c>
      <c r="B8" s="7" t="s">
        <v>29</v>
      </c>
      <c r="C8" s="8" t="s">
        <v>23</v>
      </c>
      <c r="D8" s="8" t="n">
        <v>4</v>
      </c>
      <c r="E8" s="9"/>
      <c r="F8" s="9"/>
      <c r="G8" s="9"/>
      <c r="H8" s="9"/>
      <c r="I8" s="7"/>
    </row>
    <row r="9" customFormat="false" ht="15" hidden="false" customHeight="false" outlineLevel="0" collapsed="false">
      <c r="A9" s="7" t="s">
        <v>30</v>
      </c>
      <c r="B9" s="7" t="s">
        <v>31</v>
      </c>
      <c r="C9" s="8" t="s">
        <v>23</v>
      </c>
      <c r="D9" s="8" t="n">
        <v>5</v>
      </c>
      <c r="E9" s="9"/>
      <c r="F9" s="9"/>
      <c r="G9" s="9"/>
      <c r="H9" s="9"/>
      <c r="I9" s="7"/>
    </row>
    <row r="10" customFormat="false" ht="15" hidden="false" customHeight="false" outlineLevel="0" collapsed="false">
      <c r="A10" s="7" t="s">
        <v>30</v>
      </c>
      <c r="B10" s="7" t="s">
        <v>32</v>
      </c>
      <c r="C10" s="8" t="s">
        <v>23</v>
      </c>
      <c r="D10" s="8" t="n">
        <v>4</v>
      </c>
      <c r="E10" s="9"/>
      <c r="F10" s="9"/>
      <c r="G10" s="9"/>
      <c r="H10" s="9"/>
      <c r="I10" s="7"/>
    </row>
    <row r="11" customFormat="false" ht="15" hidden="false" customHeight="false" outlineLevel="0" collapsed="false">
      <c r="A11" s="7" t="s">
        <v>30</v>
      </c>
      <c r="B11" s="7" t="s">
        <v>33</v>
      </c>
      <c r="C11" s="8" t="s">
        <v>23</v>
      </c>
      <c r="D11" s="8" t="n">
        <v>4</v>
      </c>
      <c r="E11" s="9"/>
      <c r="F11" s="9"/>
      <c r="G11" s="9"/>
      <c r="H11" s="9"/>
      <c r="I11" s="7"/>
    </row>
    <row r="12" customFormat="false" ht="15" hidden="false" customHeight="false" outlineLevel="0" collapsed="false">
      <c r="A12" s="7" t="s">
        <v>30</v>
      </c>
      <c r="B12" s="7" t="s">
        <v>34</v>
      </c>
      <c r="C12" s="8" t="s">
        <v>23</v>
      </c>
      <c r="D12" s="8" t="n">
        <v>4</v>
      </c>
      <c r="E12" s="9"/>
      <c r="F12" s="9"/>
      <c r="G12" s="9"/>
      <c r="H12" s="9"/>
      <c r="I12" s="7"/>
    </row>
    <row r="13" customFormat="false" ht="15" hidden="false" customHeight="false" outlineLevel="0" collapsed="false">
      <c r="A13" s="7" t="s">
        <v>30</v>
      </c>
      <c r="B13" s="7" t="s">
        <v>35</v>
      </c>
      <c r="C13" s="8" t="s">
        <v>28</v>
      </c>
      <c r="D13" s="8" t="n">
        <v>3</v>
      </c>
      <c r="E13" s="9"/>
      <c r="F13" s="9"/>
      <c r="G13" s="9"/>
      <c r="H13" s="9"/>
      <c r="I13" s="7"/>
    </row>
    <row r="14" customFormat="false" ht="15" hidden="false" customHeight="false" outlineLevel="0" collapsed="false">
      <c r="A14" s="7" t="s">
        <v>36</v>
      </c>
      <c r="B14" s="7" t="s">
        <v>37</v>
      </c>
      <c r="C14" s="8" t="s">
        <v>23</v>
      </c>
      <c r="D14" s="8" t="n">
        <v>5</v>
      </c>
      <c r="E14" s="9"/>
      <c r="F14" s="9"/>
      <c r="G14" s="9"/>
      <c r="H14" s="9"/>
      <c r="I14" s="7"/>
    </row>
    <row r="15" customFormat="false" ht="15" hidden="false" customHeight="false" outlineLevel="0" collapsed="false">
      <c r="A15" s="7" t="s">
        <v>36</v>
      </c>
      <c r="B15" s="7" t="s">
        <v>38</v>
      </c>
      <c r="C15" s="8" t="s">
        <v>23</v>
      </c>
      <c r="D15" s="8" t="n">
        <v>4</v>
      </c>
      <c r="E15" s="9"/>
      <c r="F15" s="9"/>
      <c r="G15" s="9"/>
      <c r="H15" s="9"/>
      <c r="I15" s="7"/>
    </row>
    <row r="16" customFormat="false" ht="15" hidden="false" customHeight="false" outlineLevel="0" collapsed="false">
      <c r="A16" s="7" t="s">
        <v>36</v>
      </c>
      <c r="B16" s="7" t="s">
        <v>39</v>
      </c>
      <c r="C16" s="8" t="s">
        <v>23</v>
      </c>
      <c r="D16" s="8" t="n">
        <v>5</v>
      </c>
      <c r="E16" s="9"/>
      <c r="F16" s="9"/>
      <c r="G16" s="9"/>
      <c r="H16" s="9"/>
      <c r="I16" s="7"/>
    </row>
    <row r="17" customFormat="false" ht="15" hidden="false" customHeight="false" outlineLevel="0" collapsed="false">
      <c r="A17" s="7" t="s">
        <v>36</v>
      </c>
      <c r="B17" s="7" t="s">
        <v>40</v>
      </c>
      <c r="C17" s="8" t="s">
        <v>28</v>
      </c>
      <c r="D17" s="8" t="n">
        <v>3</v>
      </c>
      <c r="E17" s="9"/>
      <c r="F17" s="9"/>
      <c r="G17" s="9"/>
      <c r="H17" s="9"/>
      <c r="I17" s="7"/>
    </row>
    <row r="18" customFormat="false" ht="15" hidden="false" customHeight="false" outlineLevel="0" collapsed="false">
      <c r="A18" s="7" t="s">
        <v>36</v>
      </c>
      <c r="B18" s="7" t="s">
        <v>41</v>
      </c>
      <c r="C18" s="8" t="s">
        <v>28</v>
      </c>
      <c r="D18" s="8" t="n">
        <v>3</v>
      </c>
      <c r="E18" s="9"/>
      <c r="F18" s="9"/>
      <c r="G18" s="9"/>
      <c r="H18" s="9"/>
      <c r="I18" s="7"/>
    </row>
    <row r="19" customFormat="false" ht="22.35" hidden="false" customHeight="false" outlineLevel="0" collapsed="false">
      <c r="A19" s="7" t="s">
        <v>36</v>
      </c>
      <c r="B19" s="7" t="s">
        <v>42</v>
      </c>
      <c r="C19" s="8" t="s">
        <v>28</v>
      </c>
      <c r="D19" s="8" t="n">
        <v>3</v>
      </c>
      <c r="E19" s="9"/>
      <c r="F19" s="9"/>
      <c r="G19" s="9"/>
      <c r="H19" s="9"/>
      <c r="I19" s="7"/>
    </row>
    <row r="20" customFormat="false" ht="15" hidden="false" customHeight="false" outlineLevel="0" collapsed="false">
      <c r="A20" s="7" t="s">
        <v>36</v>
      </c>
      <c r="B20" s="7" t="s">
        <v>43</v>
      </c>
      <c r="C20" s="8" t="s">
        <v>23</v>
      </c>
      <c r="D20" s="8" t="n">
        <v>4</v>
      </c>
      <c r="E20" s="9"/>
      <c r="F20" s="9"/>
      <c r="G20" s="9"/>
      <c r="H20" s="9"/>
      <c r="I20" s="7"/>
    </row>
    <row r="21" customFormat="false" ht="15" hidden="false" customHeight="false" outlineLevel="0" collapsed="false">
      <c r="A21" s="7" t="s">
        <v>36</v>
      </c>
      <c r="B21" s="7" t="s">
        <v>44</v>
      </c>
      <c r="C21" s="8" t="s">
        <v>28</v>
      </c>
      <c r="D21" s="8" t="n">
        <v>2</v>
      </c>
      <c r="E21" s="9"/>
      <c r="F21" s="9"/>
      <c r="G21" s="9"/>
      <c r="H21" s="9"/>
      <c r="I21" s="7"/>
    </row>
    <row r="22" customFormat="false" ht="15" hidden="false" customHeight="false" outlineLevel="0" collapsed="false">
      <c r="A22" s="7" t="s">
        <v>45</v>
      </c>
      <c r="B22" s="7" t="s">
        <v>46</v>
      </c>
      <c r="C22" s="8" t="s">
        <v>23</v>
      </c>
      <c r="D22" s="8" t="n">
        <v>5</v>
      </c>
      <c r="E22" s="9"/>
      <c r="F22" s="9"/>
      <c r="G22" s="9"/>
      <c r="H22" s="9"/>
      <c r="I22" s="7"/>
    </row>
    <row r="23" customFormat="false" ht="15" hidden="false" customHeight="false" outlineLevel="0" collapsed="false">
      <c r="A23" s="7" t="s">
        <v>45</v>
      </c>
      <c r="B23" s="7" t="s">
        <v>47</v>
      </c>
      <c r="C23" s="8" t="s">
        <v>23</v>
      </c>
      <c r="D23" s="8" t="n">
        <v>4</v>
      </c>
      <c r="E23" s="9"/>
      <c r="F23" s="9"/>
      <c r="G23" s="9"/>
      <c r="H23" s="9"/>
      <c r="I23" s="7"/>
    </row>
    <row r="24" customFormat="false" ht="15" hidden="false" customHeight="false" outlineLevel="0" collapsed="false">
      <c r="A24" s="7" t="s">
        <v>45</v>
      </c>
      <c r="B24" s="7" t="s">
        <v>48</v>
      </c>
      <c r="C24" s="8" t="s">
        <v>23</v>
      </c>
      <c r="D24" s="8" t="n">
        <v>4</v>
      </c>
      <c r="E24" s="9"/>
      <c r="F24" s="9"/>
      <c r="G24" s="9"/>
      <c r="H24" s="9"/>
      <c r="I24" s="7"/>
    </row>
    <row r="25" customFormat="false" ht="15" hidden="false" customHeight="false" outlineLevel="0" collapsed="false">
      <c r="A25" s="7" t="s">
        <v>45</v>
      </c>
      <c r="B25" s="7" t="s">
        <v>49</v>
      </c>
      <c r="C25" s="8" t="s">
        <v>28</v>
      </c>
      <c r="D25" s="8" t="n">
        <v>3</v>
      </c>
      <c r="E25" s="9"/>
      <c r="F25" s="9"/>
      <c r="G25" s="9"/>
      <c r="H25" s="9"/>
      <c r="I25" s="7"/>
    </row>
    <row r="26" customFormat="false" ht="15" hidden="false" customHeight="false" outlineLevel="0" collapsed="false">
      <c r="A26" s="7" t="s">
        <v>45</v>
      </c>
      <c r="B26" s="7" t="s">
        <v>50</v>
      </c>
      <c r="C26" s="8" t="s">
        <v>23</v>
      </c>
      <c r="D26" s="8" t="n">
        <v>4</v>
      </c>
      <c r="E26" s="9"/>
      <c r="F26" s="9"/>
      <c r="G26" s="9"/>
      <c r="H26" s="9"/>
      <c r="I26" s="7"/>
    </row>
    <row r="27" customFormat="false" ht="15" hidden="false" customHeight="false" outlineLevel="0" collapsed="false">
      <c r="A27" s="7" t="s">
        <v>51</v>
      </c>
      <c r="B27" s="7" t="s">
        <v>52</v>
      </c>
      <c r="C27" s="8" t="s">
        <v>23</v>
      </c>
      <c r="D27" s="8" t="n">
        <v>5</v>
      </c>
      <c r="E27" s="9"/>
      <c r="F27" s="9"/>
      <c r="G27" s="9"/>
      <c r="H27" s="9"/>
      <c r="I27" s="7"/>
    </row>
    <row r="28" customFormat="false" ht="15" hidden="false" customHeight="false" outlineLevel="0" collapsed="false">
      <c r="A28" s="7" t="s">
        <v>51</v>
      </c>
      <c r="B28" s="7" t="s">
        <v>53</v>
      </c>
      <c r="C28" s="8" t="s">
        <v>23</v>
      </c>
      <c r="D28" s="8" t="n">
        <v>5</v>
      </c>
      <c r="E28" s="9"/>
      <c r="F28" s="9"/>
      <c r="G28" s="9"/>
      <c r="H28" s="9"/>
      <c r="I28" s="7"/>
    </row>
    <row r="29" customFormat="false" ht="15" hidden="false" customHeight="false" outlineLevel="0" collapsed="false">
      <c r="A29" s="7" t="s">
        <v>51</v>
      </c>
      <c r="B29" s="7" t="s">
        <v>54</v>
      </c>
      <c r="C29" s="8" t="s">
        <v>23</v>
      </c>
      <c r="D29" s="8" t="n">
        <v>4</v>
      </c>
      <c r="E29" s="9"/>
      <c r="F29" s="9"/>
      <c r="G29" s="9"/>
      <c r="H29" s="9"/>
      <c r="I29" s="7"/>
    </row>
    <row r="30" customFormat="false" ht="15" hidden="false" customHeight="false" outlineLevel="0" collapsed="false">
      <c r="A30" s="7" t="s">
        <v>51</v>
      </c>
      <c r="B30" s="7" t="s">
        <v>55</v>
      </c>
      <c r="C30" s="8" t="s">
        <v>23</v>
      </c>
      <c r="D30" s="8" t="n">
        <v>4</v>
      </c>
      <c r="E30" s="9"/>
      <c r="F30" s="9"/>
      <c r="G30" s="9"/>
      <c r="H30" s="9"/>
      <c r="I30" s="7"/>
    </row>
    <row r="31" customFormat="false" ht="15" hidden="false" customHeight="false" outlineLevel="0" collapsed="false">
      <c r="A31" s="7" t="s">
        <v>51</v>
      </c>
      <c r="B31" s="7" t="s">
        <v>56</v>
      </c>
      <c r="C31" s="8" t="s">
        <v>28</v>
      </c>
      <c r="D31" s="8" t="n">
        <v>4</v>
      </c>
      <c r="E31" s="9"/>
      <c r="F31" s="9"/>
      <c r="G31" s="9"/>
      <c r="H31" s="9"/>
      <c r="I31" s="7"/>
    </row>
    <row r="32" customFormat="false" ht="15" hidden="false" customHeight="false" outlineLevel="0" collapsed="false">
      <c r="A32" s="7" t="s">
        <v>51</v>
      </c>
      <c r="B32" s="7" t="s">
        <v>57</v>
      </c>
      <c r="C32" s="8" t="s">
        <v>23</v>
      </c>
      <c r="D32" s="8" t="n">
        <v>4</v>
      </c>
      <c r="E32" s="9"/>
      <c r="F32" s="9"/>
      <c r="G32" s="9"/>
      <c r="H32" s="9"/>
      <c r="I32" s="7"/>
    </row>
    <row r="33" customFormat="false" ht="15" hidden="false" customHeight="false" outlineLevel="0" collapsed="false">
      <c r="A33" s="7" t="s">
        <v>51</v>
      </c>
      <c r="B33" s="7" t="s">
        <v>58</v>
      </c>
      <c r="C33" s="8" t="s">
        <v>28</v>
      </c>
      <c r="D33" s="8" t="n">
        <v>3</v>
      </c>
      <c r="E33" s="9"/>
      <c r="F33" s="9"/>
      <c r="G33" s="9"/>
      <c r="H33" s="9"/>
      <c r="I33" s="7"/>
    </row>
    <row r="34" customFormat="false" ht="15" hidden="false" customHeight="false" outlineLevel="0" collapsed="false">
      <c r="A34" s="7" t="s">
        <v>59</v>
      </c>
      <c r="B34" s="7" t="s">
        <v>60</v>
      </c>
      <c r="C34" s="8" t="s">
        <v>28</v>
      </c>
      <c r="D34" s="8" t="n">
        <v>3</v>
      </c>
      <c r="E34" s="9"/>
      <c r="F34" s="9"/>
      <c r="G34" s="9"/>
      <c r="H34" s="9"/>
      <c r="I34" s="7"/>
    </row>
    <row r="35" customFormat="false" ht="15" hidden="false" customHeight="false" outlineLevel="0" collapsed="false">
      <c r="A35" s="7" t="s">
        <v>59</v>
      </c>
      <c r="B35" s="7" t="s">
        <v>61</v>
      </c>
      <c r="C35" s="8" t="s">
        <v>28</v>
      </c>
      <c r="D35" s="8" t="n">
        <v>3</v>
      </c>
      <c r="E35" s="9"/>
      <c r="F35" s="9"/>
      <c r="G35" s="9"/>
      <c r="H35" s="9"/>
      <c r="I35" s="7"/>
    </row>
    <row r="36" customFormat="false" ht="15" hidden="false" customHeight="false" outlineLevel="0" collapsed="false">
      <c r="A36" s="7" t="s">
        <v>59</v>
      </c>
      <c r="B36" s="7" t="s">
        <v>62</v>
      </c>
      <c r="C36" s="8" t="s">
        <v>28</v>
      </c>
      <c r="D36" s="8" t="n">
        <v>2</v>
      </c>
      <c r="E36" s="9"/>
      <c r="F36" s="9"/>
      <c r="G36" s="9"/>
      <c r="H36" s="9"/>
      <c r="I36" s="7"/>
    </row>
    <row r="37" customFormat="false" ht="15" hidden="false" customHeight="false" outlineLevel="0" collapsed="false">
      <c r="A37" s="7" t="s">
        <v>59</v>
      </c>
      <c r="B37" s="7" t="s">
        <v>63</v>
      </c>
      <c r="C37" s="8" t="s">
        <v>23</v>
      </c>
      <c r="D37" s="8" t="n">
        <v>3</v>
      </c>
      <c r="E37" s="9"/>
      <c r="F37" s="9"/>
      <c r="G37" s="9"/>
      <c r="H37" s="9"/>
      <c r="I37" s="7"/>
    </row>
    <row r="38" customFormat="false" ht="15" hidden="false" customHeight="false" outlineLevel="0" collapsed="false">
      <c r="A38" s="7" t="s">
        <v>64</v>
      </c>
      <c r="B38" s="7" t="s">
        <v>65</v>
      </c>
      <c r="C38" s="8" t="s">
        <v>23</v>
      </c>
      <c r="D38" s="8" t="n">
        <v>5</v>
      </c>
      <c r="E38" s="9"/>
      <c r="F38" s="9"/>
      <c r="G38" s="9"/>
      <c r="H38" s="9"/>
      <c r="I38" s="7"/>
    </row>
    <row r="39" customFormat="false" ht="15" hidden="false" customHeight="false" outlineLevel="0" collapsed="false">
      <c r="A39" s="7" t="s">
        <v>64</v>
      </c>
      <c r="B39" s="7" t="s">
        <v>66</v>
      </c>
      <c r="C39" s="8" t="s">
        <v>23</v>
      </c>
      <c r="D39" s="8" t="n">
        <v>4</v>
      </c>
      <c r="E39" s="9"/>
      <c r="F39" s="9"/>
      <c r="G39" s="9"/>
      <c r="H39" s="9"/>
      <c r="I39" s="7"/>
    </row>
    <row r="40" customFormat="false" ht="15" hidden="false" customHeight="false" outlineLevel="0" collapsed="false">
      <c r="A40" s="7" t="s">
        <v>64</v>
      </c>
      <c r="B40" s="7" t="s">
        <v>67</v>
      </c>
      <c r="C40" s="8" t="s">
        <v>28</v>
      </c>
      <c r="D40" s="8" t="n">
        <v>3</v>
      </c>
      <c r="E40" s="9"/>
      <c r="F40" s="9"/>
      <c r="G40" s="9"/>
      <c r="H40" s="9"/>
      <c r="I40" s="7"/>
    </row>
    <row r="41" customFormat="false" ht="15" hidden="false" customHeight="false" outlineLevel="0" collapsed="false">
      <c r="A41" s="7" t="s">
        <v>64</v>
      </c>
      <c r="B41" s="7" t="s">
        <v>68</v>
      </c>
      <c r="C41" s="8" t="s">
        <v>28</v>
      </c>
      <c r="D41" s="8" t="n">
        <v>3</v>
      </c>
      <c r="E41" s="9"/>
      <c r="F41" s="9"/>
      <c r="G41" s="9"/>
      <c r="H41" s="9"/>
      <c r="I41" s="7"/>
    </row>
    <row r="42" customFormat="false" ht="15" hidden="false" customHeight="false" outlineLevel="0" collapsed="false">
      <c r="A42" s="7" t="s">
        <v>64</v>
      </c>
      <c r="B42" s="7" t="s">
        <v>69</v>
      </c>
      <c r="C42" s="8" t="s">
        <v>28</v>
      </c>
      <c r="D42" s="8" t="n">
        <v>2</v>
      </c>
      <c r="E42" s="9"/>
      <c r="F42" s="9"/>
      <c r="G42" s="9"/>
      <c r="H42" s="9"/>
      <c r="I42" s="7"/>
    </row>
    <row r="43" customFormat="false" ht="15" hidden="false" customHeight="false" outlineLevel="0" collapsed="false">
      <c r="A43" s="7" t="s">
        <v>64</v>
      </c>
      <c r="B43" s="7" t="s">
        <v>70</v>
      </c>
      <c r="C43" s="8" t="s">
        <v>28</v>
      </c>
      <c r="D43" s="8" t="n">
        <v>3</v>
      </c>
      <c r="E43" s="9"/>
      <c r="F43" s="9"/>
      <c r="G43" s="9"/>
      <c r="H43" s="9"/>
      <c r="I43" s="7"/>
    </row>
    <row r="44" customFormat="false" ht="15" hidden="false" customHeight="false" outlineLevel="0" collapsed="false">
      <c r="A44" s="7" t="s">
        <v>64</v>
      </c>
      <c r="B44" s="7" t="s">
        <v>71</v>
      </c>
      <c r="C44" s="8" t="s">
        <v>28</v>
      </c>
      <c r="D44" s="8" t="n">
        <v>3</v>
      </c>
      <c r="E44" s="9"/>
      <c r="F44" s="9"/>
      <c r="G44" s="9"/>
      <c r="H44" s="9"/>
      <c r="I44" s="7"/>
    </row>
  </sheetData>
  <conditionalFormatting sqref="E3:E44">
    <cfRule type="expression" priority="2" aboveAverage="0" equalAverage="0" bottom="0" percent="0" rank="0" text="" dxfId="0">
      <formula>AND($C3="Muss",E3=0)</formula>
    </cfRule>
    <cfRule type="cellIs" priority="3" operator="equal" aboveAverage="0" equalAverage="0" bottom="0" percent="0" rank="0" text="" dxfId="1">
      <formula>3</formula>
    </cfRule>
  </conditionalFormatting>
  <conditionalFormatting sqref="F3:F44">
    <cfRule type="expression" priority="4" aboveAverage="0" equalAverage="0" bottom="0" percent="0" rank="0" text="" dxfId="0">
      <formula>AND($C3="Muss",F3=0)</formula>
    </cfRule>
    <cfRule type="cellIs" priority="5" operator="equal" aboveAverage="0" equalAverage="0" bottom="0" percent="0" rank="0" text="" dxfId="1">
      <formula>3</formula>
    </cfRule>
  </conditionalFormatting>
  <conditionalFormatting sqref="G3:G44">
    <cfRule type="expression" priority="6" aboveAverage="0" equalAverage="0" bottom="0" percent="0" rank="0" text="" dxfId="0">
      <formula>AND($C3="Muss",G3=0)</formula>
    </cfRule>
    <cfRule type="cellIs" priority="7" operator="equal" aboveAverage="0" equalAverage="0" bottom="0" percent="0" rank="0" text="" dxfId="1">
      <formula>3</formula>
    </cfRule>
  </conditionalFormatting>
  <conditionalFormatting sqref="H3:H44">
    <cfRule type="expression" priority="8" aboveAverage="0" equalAverage="0" bottom="0" percent="0" rank="0" text="" dxfId="0">
      <formula>AND($C3="Muss",H3=0)</formula>
    </cfRule>
    <cfRule type="cellIs" priority="9" operator="equal" aboveAverage="0" equalAverage="0" bottom="0" percent="0" rank="0" text="" dxfId="1">
      <formula>3</formula>
    </cfRule>
  </conditionalFormatting>
  <dataValidations count="3">
    <dataValidation allowBlank="false" errorStyle="stop" operator="between" showDropDown="false" showErrorMessage="false" showInputMessage="false" sqref="C3:C44" type="list">
      <formula1>"Muss,Soll"</formula1>
      <formula2>0</formula2>
    </dataValidation>
    <dataValidation allowBlank="false" errorStyle="stop" operator="between" showDropDown="false" showErrorMessage="false" showInputMessage="false" sqref="D3:D44" type="whole">
      <formula1>1</formula1>
      <formula2>5</formula2>
    </dataValidation>
    <dataValidation allowBlank="true" errorStyle="stop" operator="between" showDropDown="false" showErrorMessage="false" showInputMessage="false" sqref="E3:H44" type="whole">
      <formula1>0</formula1>
      <formula2>3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5" min="2" style="0" width="16"/>
  </cols>
  <sheetData>
    <row r="1" customFormat="false" ht="15" hidden="false" customHeight="false" outlineLevel="0" collapsed="false">
      <c r="A1" s="10" t="s">
        <v>72</v>
      </c>
    </row>
    <row r="3" customFormat="false" ht="15" hidden="false" customHeight="false" outlineLevel="0" collapsed="false">
      <c r="A3" s="11" t="s">
        <v>73</v>
      </c>
      <c r="B3" s="11" t="str">
        <f aca="false">Kriterien!E2</f>
        <v>Anbieter A</v>
      </c>
      <c r="C3" s="11" t="str">
        <f aca="false">Kriterien!F2</f>
        <v>Anbieter B</v>
      </c>
      <c r="D3" s="11" t="str">
        <f aca="false">Kriterien!G2</f>
        <v>Anbieter C</v>
      </c>
      <c r="E3" s="11" t="str">
        <f aca="false">Kriterien!H2</f>
        <v>Anbieter D</v>
      </c>
    </row>
    <row r="4" customFormat="false" ht="15" hidden="false" customHeight="false" outlineLevel="0" collapsed="false">
      <c r="A4" s="12" t="s">
        <v>74</v>
      </c>
      <c r="B4" s="13" t="n">
        <f aca="false">SUMPRODUCT((Kriterien!$E$3:$E$44&lt;&gt;"")*Kriterien!$D$3:$D$44)*3</f>
        <v>0</v>
      </c>
      <c r="C4" s="13" t="n">
        <f aca="false">SUMPRODUCT((Kriterien!$F$3:$F$44&lt;&gt;"")*Kriterien!$D$3:$D$44)*3</f>
        <v>0</v>
      </c>
      <c r="D4" s="13" t="n">
        <f aca="false">SUMPRODUCT((Kriterien!$G$3:$G$44&lt;&gt;"")*Kriterien!$D$3:$D$44)*3</f>
        <v>0</v>
      </c>
      <c r="E4" s="13" t="n">
        <f aca="false">SUMPRODUCT((Kriterien!$H$3:$H$44&lt;&gt;"")*Kriterien!$D$3:$D$44)*3</f>
        <v>0</v>
      </c>
    </row>
    <row r="5" customFormat="false" ht="15" hidden="false" customHeight="false" outlineLevel="0" collapsed="false">
      <c r="A5" s="12" t="s">
        <v>75</v>
      </c>
      <c r="B5" s="13" t="n">
        <f aca="false">SUMPRODUCT(Kriterien!$D$3:$D$44,Kriterien!E3:E44)</f>
        <v>0</v>
      </c>
      <c r="C5" s="13" t="n">
        <f aca="false">SUMPRODUCT(Kriterien!$D$3:$D$44,Kriterien!F3:F44)</f>
        <v>0</v>
      </c>
      <c r="D5" s="13" t="n">
        <f aca="false">SUMPRODUCT(Kriterien!$D$3:$D$44,Kriterien!G3:G44)</f>
        <v>0</v>
      </c>
      <c r="E5" s="13" t="n">
        <f aca="false">SUMPRODUCT(Kriterien!$D$3:$D$44,Kriterien!H3:H44)</f>
        <v>0</v>
      </c>
    </row>
    <row r="6" customFormat="false" ht="15" hidden="false" customHeight="false" outlineLevel="0" collapsed="false">
      <c r="A6" s="12" t="s">
        <v>76</v>
      </c>
      <c r="B6" s="14" t="str">
        <f aca="false">IF(B4=0,"",B5/B4)</f>
        <v/>
      </c>
      <c r="C6" s="14" t="str">
        <f aca="false">IF(C4=0,"",C5/C4)</f>
        <v/>
      </c>
      <c r="D6" s="14" t="str">
        <f aca="false">IF(D4=0,"",D5/D4)</f>
        <v/>
      </c>
      <c r="E6" s="14" t="str">
        <f aca="false">IF(E4=0,"",E5/E4)</f>
        <v/>
      </c>
    </row>
    <row r="7" customFormat="false" ht="15" hidden="false" customHeight="false" outlineLevel="0" collapsed="false">
      <c r="A7" s="12" t="s">
        <v>77</v>
      </c>
      <c r="B7" s="13" t="n">
        <f aca="false">COUNT(Kriterien!E3:E44)</f>
        <v>0</v>
      </c>
      <c r="C7" s="13" t="n">
        <f aca="false">COUNT(Kriterien!F3:F44)</f>
        <v>0</v>
      </c>
      <c r="D7" s="13" t="n">
        <f aca="false">COUNT(Kriterien!G3:G44)</f>
        <v>0</v>
      </c>
      <c r="E7" s="13" t="n">
        <f aca="false">COUNT(Kriterien!H3:H44)</f>
        <v>0</v>
      </c>
    </row>
    <row r="8" customFormat="false" ht="15" hidden="false" customHeight="false" outlineLevel="0" collapsed="false">
      <c r="A8" s="12" t="s">
        <v>78</v>
      </c>
      <c r="B8" s="13" t="n">
        <f aca="false">COUNTIFS(Kriterien!$C$3:$C$44,"Muss",Kriterien!E3:E44,0)</f>
        <v>0</v>
      </c>
      <c r="C8" s="13" t="n">
        <f aca="false">COUNTIFS(Kriterien!$C$3:$C$44,"Muss",Kriterien!F3:F44,0)</f>
        <v>0</v>
      </c>
      <c r="D8" s="13" t="n">
        <f aca="false">COUNTIFS(Kriterien!$C$3:$C$44,"Muss",Kriterien!G3:G44,0)</f>
        <v>0</v>
      </c>
      <c r="E8" s="13" t="n">
        <f aca="false">COUNTIFS(Kriterien!$C$3:$C$44,"Muss",Kriterien!H3:H44,0)</f>
        <v>0</v>
      </c>
    </row>
    <row r="9" customFormat="false" ht="15" hidden="false" customHeight="false" outlineLevel="0" collapsed="false">
      <c r="A9" s="12" t="s">
        <v>79</v>
      </c>
      <c r="B9" s="15" t="str">
        <f aca="false">IF(B7=0,"nicht bewertet",IF(B8&gt;0,"ausgeschlossen: Muss nicht erfüllt",IF(B6&gt;=0.75,"geeignet","prüfen")))</f>
        <v>nicht bewertet</v>
      </c>
      <c r="C9" s="15" t="str">
        <f aca="false">IF(C7=0,"nicht bewertet",IF(C8&gt;0,"ausgeschlossen: Muss nicht erfüllt",IF(C6&gt;=0.75,"geeignet","prüfen")))</f>
        <v>nicht bewertet</v>
      </c>
      <c r="D9" s="15" t="str">
        <f aca="false">IF(D7=0,"nicht bewertet",IF(D8&gt;0,"ausgeschlossen: Muss nicht erfüllt",IF(D6&gt;=0.75,"geeignet","prüfen")))</f>
        <v>nicht bewertet</v>
      </c>
      <c r="E9" s="15" t="str">
        <f aca="false">IF(E7=0,"nicht bewertet",IF(E8&gt;0,"ausgeschlossen: Muss nicht erfüllt",IF(E6&gt;=0.75,"geeignet","prüfen")))</f>
        <v>nicht bewertet</v>
      </c>
    </row>
    <row r="11" customFormat="false" ht="15" hidden="false" customHeight="false" outlineLevel="0" collapsed="false">
      <c r="A11" s="16" t="s">
        <v>80</v>
      </c>
    </row>
    <row r="12" customFormat="false" ht="15" hidden="false" customHeight="false" outlineLevel="0" collapsed="false">
      <c r="A12" s="16" t="s">
        <v>81</v>
      </c>
    </row>
  </sheetData>
  <conditionalFormatting sqref="B9">
    <cfRule type="cellIs" priority="2" operator="equal" aboveAverage="0" equalAverage="0" bottom="0" percent="0" rank="0" text="" dxfId="1">
      <formula>"geeignet"</formula>
    </cfRule>
    <cfRule type="expression" priority="3" aboveAverage="0" equalAverage="0" bottom="0" percent="0" rank="0" text="" dxfId="0">
      <formula>LEFT(B9,14)="ausgeschlossen"</formula>
    </cfRule>
  </conditionalFormatting>
  <conditionalFormatting sqref="C9">
    <cfRule type="cellIs" priority="4" operator="equal" aboveAverage="0" equalAverage="0" bottom="0" percent="0" rank="0" text="" dxfId="1">
      <formula>"geeignet"</formula>
    </cfRule>
    <cfRule type="expression" priority="5" aboveAverage="0" equalAverage="0" bottom="0" percent="0" rank="0" text="" dxfId="0">
      <formula>LEFT(C9,14)="ausgeschlossen"</formula>
    </cfRule>
  </conditionalFormatting>
  <conditionalFormatting sqref="D9">
    <cfRule type="cellIs" priority="6" operator="equal" aboveAverage="0" equalAverage="0" bottom="0" percent="0" rank="0" text="" dxfId="1">
      <formula>"geeignet"</formula>
    </cfRule>
    <cfRule type="expression" priority="7" aboveAverage="0" equalAverage="0" bottom="0" percent="0" rank="0" text="" dxfId="0">
      <formula>LEFT(D9,14)="ausgeschlossen"</formula>
    </cfRule>
  </conditionalFormatting>
  <conditionalFormatting sqref="E9">
    <cfRule type="cellIs" priority="8" operator="equal" aboveAverage="0" equalAverage="0" bottom="0" percent="0" rank="0" text="" dxfId="1">
      <formula>"geeignet"</formula>
    </cfRule>
    <cfRule type="expression" priority="9" aboveAverage="0" equalAverage="0" bottom="0" percent="0" rank="0" text="" dxfId="0">
      <formula>LEFT(E9,14)="ausgeschlossen"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2" topLeftCell="C3" activePane="bottomRight" state="frozen"/>
      <selection pane="topLeft" activeCell="A1" activeCellId="0" sqref="A1"/>
      <selection pane="topRight" activeCell="C1" activeCellId="0" sqref="C1"/>
      <selection pane="bottomLeft" activeCell="A3" activeCellId="0" sqref="A3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70"/>
    <col collapsed="false" customWidth="true" hidden="false" outlineLevel="0" max="6" min="3" style="0" width="30"/>
  </cols>
  <sheetData>
    <row r="1" customFormat="false" ht="15" hidden="false" customHeight="false" outlineLevel="0" collapsed="false">
      <c r="A1" s="5" t="s">
        <v>82</v>
      </c>
    </row>
    <row r="2" customFormat="false" ht="15" hidden="false" customHeight="false" outlineLevel="0" collapsed="false">
      <c r="A2" s="6" t="s">
        <v>83</v>
      </c>
      <c r="B2" s="6" t="s">
        <v>84</v>
      </c>
      <c r="C2" s="6" t="str">
        <f aca="false">Kriterien!E2</f>
        <v>Anbieter A</v>
      </c>
      <c r="D2" s="6" t="str">
        <f aca="false">Kriterien!F2</f>
        <v>Anbieter B</v>
      </c>
      <c r="E2" s="6" t="str">
        <f aca="false">Kriterien!G2</f>
        <v>Anbieter C</v>
      </c>
      <c r="F2" s="6" t="str">
        <f aca="false">Kriterien!H2</f>
        <v>Anbieter D</v>
      </c>
    </row>
    <row r="3" customFormat="false" ht="43.5" hidden="false" customHeight="true" outlineLevel="0" collapsed="false">
      <c r="A3" s="17" t="n">
        <v>1</v>
      </c>
      <c r="B3" s="7" t="s">
        <v>85</v>
      </c>
      <c r="C3" s="9"/>
      <c r="D3" s="9"/>
      <c r="E3" s="9"/>
      <c r="F3" s="9"/>
    </row>
    <row r="4" customFormat="false" ht="43.5" hidden="false" customHeight="true" outlineLevel="0" collapsed="false">
      <c r="A4" s="17" t="n">
        <v>2</v>
      </c>
      <c r="B4" s="7" t="s">
        <v>86</v>
      </c>
      <c r="C4" s="9"/>
      <c r="D4" s="9"/>
      <c r="E4" s="9"/>
      <c r="F4" s="9"/>
    </row>
    <row r="5" customFormat="false" ht="43.5" hidden="false" customHeight="true" outlineLevel="0" collapsed="false">
      <c r="A5" s="17" t="n">
        <v>3</v>
      </c>
      <c r="B5" s="7" t="s">
        <v>87</v>
      </c>
      <c r="C5" s="9"/>
      <c r="D5" s="9"/>
      <c r="E5" s="9"/>
      <c r="F5" s="9"/>
    </row>
    <row r="6" customFormat="false" ht="43.5" hidden="false" customHeight="true" outlineLevel="0" collapsed="false">
      <c r="A6" s="17" t="n">
        <v>4</v>
      </c>
      <c r="B6" s="7" t="s">
        <v>88</v>
      </c>
      <c r="C6" s="9"/>
      <c r="D6" s="9"/>
      <c r="E6" s="9"/>
      <c r="F6" s="9"/>
    </row>
    <row r="7" customFormat="false" ht="43.5" hidden="false" customHeight="true" outlineLevel="0" collapsed="false">
      <c r="A7" s="17" t="n">
        <v>5</v>
      </c>
      <c r="B7" s="7" t="s">
        <v>89</v>
      </c>
      <c r="C7" s="9"/>
      <c r="D7" s="9"/>
      <c r="E7" s="9"/>
      <c r="F7" s="9"/>
    </row>
    <row r="8" customFormat="false" ht="43.5" hidden="false" customHeight="true" outlineLevel="0" collapsed="false">
      <c r="A8" s="17" t="n">
        <v>6</v>
      </c>
      <c r="B8" s="7" t="s">
        <v>90</v>
      </c>
      <c r="C8" s="9"/>
      <c r="D8" s="9"/>
      <c r="E8" s="9"/>
      <c r="F8" s="9"/>
    </row>
    <row r="9" customFormat="false" ht="43.5" hidden="false" customHeight="true" outlineLevel="0" collapsed="false">
      <c r="A9" s="17" t="n">
        <v>7</v>
      </c>
      <c r="B9" s="7" t="s">
        <v>91</v>
      </c>
      <c r="C9" s="9"/>
      <c r="D9" s="9"/>
      <c r="E9" s="9"/>
      <c r="F9" s="9"/>
    </row>
    <row r="10" customFormat="false" ht="43.5" hidden="false" customHeight="true" outlineLevel="0" collapsed="false">
      <c r="A10" s="17" t="n">
        <v>8</v>
      </c>
      <c r="B10" s="7" t="s">
        <v>92</v>
      </c>
      <c r="C10" s="9"/>
      <c r="D10" s="9"/>
      <c r="E10" s="9"/>
      <c r="F10" s="9"/>
    </row>
    <row r="11" customFormat="false" ht="43.5" hidden="false" customHeight="true" outlineLevel="0" collapsed="false">
      <c r="A11" s="17" t="n">
        <v>9</v>
      </c>
      <c r="B11" s="7" t="s">
        <v>93</v>
      </c>
      <c r="C11" s="9"/>
      <c r="D11" s="9"/>
      <c r="E11" s="9"/>
      <c r="F11" s="9"/>
    </row>
    <row r="12" customFormat="false" ht="43.5" hidden="false" customHeight="true" outlineLevel="0" collapsed="false">
      <c r="A12" s="17" t="n">
        <v>10</v>
      </c>
      <c r="B12" s="7" t="s">
        <v>94</v>
      </c>
      <c r="C12" s="9"/>
      <c r="D12" s="9"/>
      <c r="E12" s="9"/>
      <c r="F12" s="9"/>
    </row>
    <row r="13" customFormat="false" ht="43.5" hidden="false" customHeight="true" outlineLevel="0" collapsed="false">
      <c r="A13" s="17" t="n">
        <v>11</v>
      </c>
      <c r="B13" s="7" t="s">
        <v>95</v>
      </c>
      <c r="C13" s="9"/>
      <c r="D13" s="9"/>
      <c r="E13" s="9"/>
      <c r="F13" s="9"/>
    </row>
    <row r="14" customFormat="false" ht="43.5" hidden="false" customHeight="true" outlineLevel="0" collapsed="false">
      <c r="A14" s="17" t="n">
        <v>12</v>
      </c>
      <c r="B14" s="7" t="s">
        <v>96</v>
      </c>
      <c r="C14" s="9"/>
      <c r="D14" s="9"/>
      <c r="E14" s="9"/>
      <c r="F14" s="9"/>
    </row>
    <row r="15" customFormat="false" ht="43.5" hidden="false" customHeight="true" outlineLevel="0" collapsed="false">
      <c r="A15" s="17" t="n">
        <v>13</v>
      </c>
      <c r="B15" s="7" t="s">
        <v>97</v>
      </c>
      <c r="C15" s="9"/>
      <c r="D15" s="9"/>
      <c r="E15" s="9"/>
      <c r="F15" s="9"/>
    </row>
    <row r="16" customFormat="false" ht="43.5" hidden="false" customHeight="true" outlineLevel="0" collapsed="false">
      <c r="A16" s="17" t="n">
        <v>14</v>
      </c>
      <c r="B16" s="7" t="s">
        <v>98</v>
      </c>
      <c r="C16" s="9"/>
      <c r="D16" s="9"/>
      <c r="E16" s="9"/>
      <c r="F16" s="9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2026-09-16T21:09:11Z</dcterms:created>
  <dc:creator>openpyxl</dc:creator>
  <dc:description/>
  <dc:language>en-US</dc:language>
  <cp:lastModifiedBy/>
  <dcterms:modified xsi:type="dcterms:W3CDTF">2026-09-16T21:09:11Z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