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riterien" sheetId="2" state="visible" r:id="rId4"/>
    <sheet name="Auswertung" sheetId="3" state="visible" r:id="rId5"/>
    <sheet name="Demo-Frag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<sst xmlns="http://schemas.openxmlformats.org/spreadsheetml/2006/main" count="174" uniqueCount="99">
  <si>
    <t xml:space="preserve">PPWR-Software-Anforderungskatalog und Demo-Fragen</t>
  </si>
  <si>
    <t xml:space="preserve">Bewertungsbogen für die Auswahl einer PPWR-Software. Stand September 2026. Bereitgestellt von Polygon One GmbH, polygon-one.com. Polygon One ist selbst Anbieter; der Bogen ist so gebaut, dass Sie ihn unabhängig davon nutzen können.</t>
  </si>
  <si>
    <t xml:space="preserve">So arbeiten Sie mit dem Bogen</t>
  </si>
  <si>
    <t xml:space="preserve">1. Blatt 'Kriterien': 42 Kriterien in sieben Bereichen. Spalte C legt fest, ob ein Kriterium ein Muss (K.O.) oder ein Soll ist. Passen Sie das an Ihre Rolle an: Ein Importeur macht 'Erklärungen einsammeln' zum Muss, ein Erzeuger 'Massenausstellung'.</t>
  </si>
  <si>
    <t xml:space="preserve">2. Spalte D ist die Gewichtung von 1 bis 5. Die Vorbelegung spiegelt einen Erzeuger mit Importanteil. Ändern Sie sie, bevor Sie Anbieter bewerten, nicht danach.</t>
  </si>
  <si>
    <t xml:space="preserve">3. Spalten E bis H: Punkte je Anbieter von 0 (nicht vorhanden) bis 3 (vollständig, in der Demo mit eigenen Daten gesehen). Tragen Sie die Anbieternamen in Zeile 2 ein.</t>
  </si>
  <si>
    <t xml:space="preserve">4. Blatt 'Auswertung' rechnet die gewichtete Summe, den Erfüllungsgrad in Prozent und die Zahl der nicht erfüllten Muss-Kriterien. Ein Anbieter mit einem nicht erfüllten Muss ist ausgeschlossen, unabhängig von der Punktzahl.</t>
  </si>
  <si>
    <t xml:space="preserve">5. Bewerten Sie nur, was Sie in der Demo mit Ihren eigenen Daten gesehen haben. Anbieterseiten und Feature-Listen zählen als 1, nicht als 3.</t>
  </si>
  <si>
    <t xml:space="preserve">6. Blatt 'Demo-Fragen': 14 Fragen für die Demo mit Platz für die Antworten je Anbieter. Die ersten fünf entsprechen dem Faktencheck im Guide.</t>
  </si>
  <si>
    <t xml:space="preserve">Punkteskala</t>
  </si>
  <si>
    <t xml:space="preserve">0 = nicht vorhanden oder nicht auf der Roadmap. 1 = angekündigt oder nur auf der Website beschrieben. 2 = vorhanden, aber mit Einschränkung (z. B. nur mit Zusatzmodul, nur per Export). 3 = vollständig vorhanden und in der Demo mit eigenen Daten gesehen.</t>
  </si>
  <si>
    <t xml:space="preserve">Punkte 0 bis 3 je Anbieter. Muss-Kriterien mit 0 Punkten schließen den Anbieter aus.</t>
  </si>
  <si>
    <t xml:space="preserve">Bereich</t>
  </si>
  <si>
    <t xml:space="preserve">Kriterium</t>
  </si>
  <si>
    <t xml:space="preserve">Muss / Soll</t>
  </si>
  <si>
    <t xml:space="preserve">Gewicht 1-5</t>
  </si>
  <si>
    <t xml:space="preserve">Anbieter A</t>
  </si>
  <si>
    <t xml:space="preserve">Anbieter B</t>
  </si>
  <si>
    <t xml:space="preserve">Anbieter C</t>
  </si>
  <si>
    <t xml:space="preserve">Anbieter D</t>
  </si>
  <si>
    <t xml:space="preserve">Notiz</t>
  </si>
  <si>
    <t xml:space="preserve">Stammdaten</t>
  </si>
  <si>
    <t xml:space="preserve">Artikel, Verpackungseinheit und Komponente als drei getrennte Ebenen</t>
  </si>
  <si>
    <t xml:space="preserve">Muss</t>
  </si>
  <si>
    <t xml:space="preserve">Komponenten einmal anlegen und in beliebig vielen Einheiten wiederverwenden</t>
  </si>
  <si>
    <t xml:space="preserve">Druckfarbe, Lack, Klebstoff, Etikett, Beschichtung als eigene Komponenten</t>
  </si>
  <si>
    <t xml:space="preserve">Import per CSV oder Excel mit Fehlerbericht</t>
  </si>
  <si>
    <t xml:space="preserve">ERP-Anbindung möglich, aber nicht Voraussetzung</t>
  </si>
  <si>
    <t xml:space="preserve">Soll</t>
  </si>
  <si>
    <t xml:space="preserve">Verpackungskategorie je Einheit (Verkaufs-, Um-, Transport-, E-Commerce-, Service-)</t>
  </si>
  <si>
    <t xml:space="preserve">Rollen und Pflichten</t>
  </si>
  <si>
    <t xml:space="preserve">Rolle je Verpackungseinheit, nicht je Mandant</t>
  </si>
  <si>
    <t xml:space="preserve">Schalter nach Art. 21: Eigenmarke, veränderte Verpackung</t>
  </si>
  <si>
    <t xml:space="preserve">Herstellerrolle (EPR) getrennt von der Erzeugerrolle, mit Zielmärkten</t>
  </si>
  <si>
    <t xml:space="preserve">Pflichtenkatalog je Einheit, abgeleitet aus Rolle und Eigenschaften</t>
  </si>
  <si>
    <t xml:space="preserve">Künftige Pflichten (2028, 2030) sichtbar, aber nicht blockierend</t>
  </si>
  <si>
    <t xml:space="preserve">Lieferantendaten</t>
  </si>
  <si>
    <t xml:space="preserve">Lieferantenportal ohne Registrierungszwang, ein Link je Kundenbeziehung</t>
  </si>
  <si>
    <t xml:space="preserve">Strukturierte Formulare statt Freitext, je Komponente</t>
  </si>
  <si>
    <t xml:space="preserve">Belegpflicht für Stoffangaben (Prüfbericht oder Lieferantenerklärung)</t>
  </si>
  <si>
    <t xml:space="preserve">Selbsterklärung des Lieferanten zur Richtigkeit vor dem Absenden</t>
  </si>
  <si>
    <t xml:space="preserve">Weitergabe der Anfrage an den Vorlieferanten durch den Lieferanten</t>
  </si>
  <si>
    <t xml:space="preserve">Erkennung hochgeladener Dokumente mit Vorschlag der Werte, Prüfung durch Mensch</t>
  </si>
  <si>
    <t xml:space="preserve">Status je Anfrage, Erinnerungen, Nachrichtenverlauf</t>
  </si>
  <si>
    <t xml:space="preserve">Korrekturen nur nach Wiedereröffnung durch den Auftraggeber</t>
  </si>
  <si>
    <t xml:space="preserve">Stoffdaten</t>
  </si>
  <si>
    <t xml:space="preserve">Schwermetallsumme je Komponente mit sofortiger Grenzwertprüfung</t>
  </si>
  <si>
    <t xml:space="preserve">PFAS-Felder nur bei Lebensmittelkontakt, Gesamtfluor als Einstieg</t>
  </si>
  <si>
    <t xml:space="preserve">Nachweisgrundlage, Methode und Datum je Wert</t>
  </si>
  <si>
    <t xml:space="preserve">Rezyklatanteil mit Quelle (Post-Consumer / Post-Industrial) und Methode</t>
  </si>
  <si>
    <t xml:space="preserve">Keine berechnete Recyclingklasse vor dem delegierten Rechtsakt, nur deklariert</t>
  </si>
  <si>
    <t xml:space="preserve">Dokumentation</t>
  </si>
  <si>
    <t xml:space="preserve">Technische Dokumentation nach Anhang VII je Einheit</t>
  </si>
  <si>
    <t xml:space="preserve">Konformitätserklärung nach Anhang VIII mit acht Pflichtelementen, versioniert</t>
  </si>
  <si>
    <t xml:space="preserve">Fehlende Angaben als 'nicht erfasst' ausgewiesen, nie leer oder geschätzt</t>
  </si>
  <si>
    <t xml:space="preserve">Massenausstellung nur für Einheiten mit vollständigen Daten</t>
  </si>
  <si>
    <t xml:space="preserve">Erklärungen von Erzeugern einsammeln, prüfen, ablegen (Importeur, Vertreiber)</t>
  </si>
  <si>
    <t xml:space="preserve">Export der Dokumentation je Einheit als Paket (Behördenanfrage, zehn Tage)</t>
  </si>
  <si>
    <t xml:space="preserve">Neuausstellung bei Änderung von Material, Lieferant oder Rezeptur</t>
  </si>
  <si>
    <t xml:space="preserve">EPR</t>
  </si>
  <si>
    <t xml:space="preserve">Registrierungspflicht je Zielmarkt aus den Einheiten abgeleitet, Status verfolgt</t>
  </si>
  <si>
    <t xml:space="preserve">Mengenmeldung als XML, validiert gegen das ZSVR-Schema</t>
  </si>
  <si>
    <t xml:space="preserve">Hinweis auf Bevollmächtigten bei Bereitstellung ohne Niederlassung</t>
  </si>
  <si>
    <t xml:space="preserve">Ehrliche Angabe: keine Behördenschnittstelle</t>
  </si>
  <si>
    <t xml:space="preserve">Betrieb und Vertrag</t>
  </si>
  <si>
    <t xml:space="preserve">Vollständiger Datenexport (Stammdaten, Nachweise, Dokumente) jederzeit</t>
  </si>
  <si>
    <t xml:space="preserve">Datenhaltung in der EU, Zugriffsrechte, Audit-Log</t>
  </si>
  <si>
    <t xml:space="preserve">Rechtsupdates im Preis enthalten</t>
  </si>
  <si>
    <t xml:space="preserve">Onboarding und Support im Preis enthalten</t>
  </si>
  <si>
    <t xml:space="preserve">Preismodell nach Verpackungseinheiten, nicht nach Umsatz</t>
  </si>
  <si>
    <t xml:space="preserve">Roadmap 2028 (Sortierkennzeichnung) und 2030 (Leerraum, Rezyklat) schriftlich</t>
  </si>
  <si>
    <t xml:space="preserve">Anbieter benennt selbst, was die Software nicht tut</t>
  </si>
  <si>
    <t xml:space="preserve">Auswertung (automatisch)</t>
  </si>
  <si>
    <t xml:space="preserve">Kennzahl</t>
  </si>
  <si>
    <t xml:space="preserve">Maximal erreichbare Punkte (3 × Gewicht)</t>
  </si>
  <si>
    <t xml:space="preserve">Erreichte gewichtete Punkte</t>
  </si>
  <si>
    <t xml:space="preserve">Erfüllungsgrad</t>
  </si>
  <si>
    <t xml:space="preserve">Anzahl bewerteter Kriterien</t>
  </si>
  <si>
    <t xml:space="preserve">Nicht erfüllte Muss-Kriterien (0 Punkte)</t>
  </si>
  <si>
    <t xml:space="preserve">Ergebnis</t>
  </si>
  <si>
    <t xml:space="preserve">Erfüllungsgrad ab 75 % gilt als geeignet, sofern kein Muss-Kriterium mit 0 Punkten bewertet wurde. Schwellen und Gewichte sind Vorschläge und frei änderbar.</t>
  </si>
  <si>
    <t xml:space="preserve">Bewerten Sie nur, was Sie in der Demo mit eigenen Daten gesehen haben.</t>
  </si>
  <si>
    <t xml:space="preserve">14 Fragen für die Demo. Antworten je Anbieter eintragen. Die Fragen 1 bis 5 entsprechen dem Faktencheck im Guide.</t>
  </si>
  <si>
    <t xml:space="preserve">Nr.</t>
  </si>
  <si>
    <t xml:space="preserve">Frage</t>
  </si>
  <si>
    <t xml:space="preserve">Zeigen Sie mir, wie die EPR-Mengenmeldung bei der Behörde ankommt. (Erwartet: gar nicht, der Nutzer lädt eine Datei hoch.)</t>
  </si>
  <si>
    <t xml:space="preserve">Nach welcher Methode bewerten Sie die Recyclingfähigkeit? (Erwartet: ein benannter Standard wie RecyClass oder ZSVR-Mindeststandard, nicht 'nach PPWR'.)</t>
  </si>
  <si>
    <t xml:space="preserve">Welche Kennzeichnung erzeugt das System heute, nach welchem Rechtsakt? (Erwartet: Kennung und Erzeugerangaben nach Art. 15; Sortierpiktogramme gibt es noch nicht.)</t>
  </si>
  <si>
    <t xml:space="preserve">Was löst eine Neuausstellung der Konformitätserklärung aus? (Erwartet: Änderung an Material, Lieferant, Rezeptur oder Rolle, nicht der Jahreswechsel.)</t>
  </si>
  <si>
    <t xml:space="preserve">Wie lange dauert es bei Bestandskunden vom Kick-off bis zur ersten Konformitätserklärung mit vollständigen Lieferantendaten?</t>
  </si>
  <si>
    <t xml:space="preserve">Zeigen Sie dieselbe Firma als Erzeuger für Einheit A und als Importeur für Einheit B. Was ändert sich im Pflichtenkatalog?</t>
  </si>
  <si>
    <t xml:space="preserve">Legen Sie Druckfarbe, Lack und Klebstoff als eigene Komponenten an. Wie fließen sie in den Schwermetallgrenzwert ein?</t>
  </si>
  <si>
    <t xml:space="preserve">Wie antwortet ein Lieferant ohne Konto? Kann er die Anfrage an seinen Vorlieferanten weitergeben?</t>
  </si>
  <si>
    <t xml:space="preserve">Kann ein Lieferant eine Stoffangabe ohne Nachweis absenden? Muss er die Richtigkeit bestätigen?</t>
  </si>
  <si>
    <t xml:space="preserve">Zeigen Sie eine technische Dokumentation mit fehlenden Werten. Was steht dort?</t>
  </si>
  <si>
    <t xml:space="preserve">Stellen Sie 20 Erklärungen als Massenaktion aus. Was passiert mit Einheiten, deren Daten unvollständig sind?</t>
  </si>
  <si>
    <t xml:space="preserve">Exportieren Sie die vollständige Dokumentation zu einer einzelnen Verpackungseinheit als Paket für eine Behördenanfrage.</t>
  </si>
  <si>
    <t xml:space="preserve">Wo werden Materialanteile, Leerraumvolumina und Rezyklatquelle heute erfasst, und wie kommen sie 2028 in die Kennzeichnung?</t>
  </si>
  <si>
    <t xml:space="preserve">Exportieren Sie alle Stammdaten, Nachweise und Dokumente in einem Format, das ich ohne Ihre Software lesen kann.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</si>
</sst>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\ 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5233B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5233B"/>
      <name val="Arial"/>
      <family val="0"/>
      <charset val="1"/>
    </font>
    <font>
      <b val="true"/>
      <sz val="12"/>
      <color rgb="FF1F63B3"/>
      <name val="Arial"/>
      <family val="0"/>
      <charset val="1"/>
    </font>
    <font>
      <b val="true"/>
      <sz val="10"/>
      <color rgb="FF15233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5233B"/>
      <name val="Arial"/>
      <family val="0"/>
      <charset val="1"/>
    </font>
    <font>
      <b val="true"/>
      <sz val="12"/>
      <color rgb="FF15233B"/>
      <name val="Arial"/>
      <family val="0"/>
      <charset val="1"/>
    </font>
    <font>
      <i val="true"/>
      <sz val="9"/>
      <color rgb="FF5C66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63B3"/>
        <bgColor rgb="FF3366FF"/>
      </patternFill>
    </fill>
    <fill>
      <patternFill patternType="solid">
        <fgColor rgb="FFE9F0FA"/>
        <bgColor rgb="FFEEEEEE"/>
      </patternFill>
    </fill>
    <fill>
      <patternFill patternType="solid">
        <fgColor rgb="FFFFF2CC"/>
        <bgColor rgb="FFEEEEEE"/>
      </patternFill>
    </fill>
    <fill>
      <patternFill patternType="solid">
        <fgColor rgb="FFEEEEEE"/>
        <bgColor rgb="FFE9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EAF5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5EF"/>
      <rgbColor rgb="FF660066"/>
      <rgbColor rgb="FFFF8080"/>
      <rgbColor rgb="FF1F63B3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0FA"/>
      <rgbColor rgb="FFEEEEE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8" hidden="false" customHeight="true" outlineLevel="0" collapsed="false">
      <c r="A1" s="1" t="s">
        <v>0</v>
      </c>
    </row>
    <row r="2" customFormat="false" ht="45.75" hidden="false" customHeight="true" outlineLevel="0" collapsed="false">
      <c r="A2" s="2" t="s">
        <v>1</v>
      </c>
    </row>
    <row r="3" customFormat="false" ht="18" hidden="false" customHeight="true" outlineLevel="0" collapsed="false">
      <c r="A3" s="3"/>
    </row>
    <row r="4" customFormat="false" ht="18" hidden="false" customHeight="true" outlineLevel="0" collapsed="false">
      <c r="A4" s="4" t="s">
        <v>2</v>
      </c>
    </row>
    <row r="5" customFormat="false" ht="45.75" hidden="false" customHeight="true" outlineLevel="0" collapsed="false">
      <c r="A5" s="3" t="s">
        <v>3</v>
      </c>
    </row>
    <row r="6" customFormat="false" ht="31.5" hidden="false" customHeight="true" outlineLevel="0" collapsed="false">
      <c r="A6" s="3" t="s">
        <v>4</v>
      </c>
    </row>
    <row r="7" customFormat="false" ht="31.5" hidden="false" customHeight="true" outlineLevel="0" collapsed="false">
      <c r="A7" s="3" t="s">
        <v>5</v>
      </c>
    </row>
    <row r="8" customFormat="false" ht="31.5" hidden="false" customHeight="true" outlineLevel="0" collapsed="false">
      <c r="A8" s="3" t="s">
        <v>6</v>
      </c>
    </row>
    <row r="9" customFormat="false" ht="31.5" hidden="false" customHeight="true" outlineLevel="0" collapsed="false">
      <c r="A9" s="3" t="s">
        <v>7</v>
      </c>
    </row>
    <row r="10" customFormat="false" ht="31.5" hidden="false" customHeight="true" outlineLevel="0" collapsed="false">
      <c r="A10" s="3" t="s">
        <v>8</v>
      </c>
    </row>
    <row r="11" customFormat="false" ht="18" hidden="false" customHeight="true" outlineLevel="0" collapsed="false">
      <c r="A11" s="3"/>
    </row>
    <row r="12" customFormat="false" ht="18" hidden="false" customHeight="true" outlineLevel="0" collapsed="false">
      <c r="A12" s="4" t="s">
        <v>9</v>
      </c>
    </row>
    <row r="13" customFormat="false" ht="45.75" hidden="false" customHeight="true" outlineLevel="0" collapsed="false">
      <c r="A13" s="3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8" min="5" style="0" width="11"/>
    <col collapsed="false" customWidth="true" hidden="false" outlineLevel="0" max="9" min="9" style="0" width="34"/>
  </cols>
  <sheetData>
    <row r="1" customFormat="false" ht="15" hidden="false" customHeight="false" outlineLevel="0" collapsed="false">
      <c r="A1" s="5" t="s">
        <v>11</v>
      </c>
    </row>
    <row r="2" customFormat="false" ht="30" hidden="false" customHeight="true" outlineLevel="0" collapsed="false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</row>
    <row r="3" customFormat="false" ht="15" hidden="false" customHeight="false" outlineLevel="0" collapsed="false">
      <c r="A3" s="7" t="s">
        <v>21</v>
      </c>
      <c r="B3" s="7" t="s">
        <v>22</v>
      </c>
      <c r="C3" s="8" t="s">
        <v>23</v>
      </c>
      <c r="D3" s="8" t="n">
        <v>5</v>
      </c>
      <c r="E3" s="9"/>
      <c r="F3" s="9"/>
      <c r="G3" s="9"/>
      <c r="H3" s="9"/>
      <c r="I3" s="7"/>
    </row>
    <row r="4" customFormat="false" ht="15" hidden="false" customHeight="false" outlineLevel="0" collapsed="false">
      <c r="A4" s="7" t="s">
        <v>21</v>
      </c>
      <c r="B4" s="7" t="s">
        <v>24</v>
      </c>
      <c r="C4" s="8" t="s">
        <v>23</v>
      </c>
      <c r="D4" s="8" t="n">
        <v>5</v>
      </c>
      <c r="E4" s="9"/>
      <c r="F4" s="9"/>
      <c r="G4" s="9"/>
      <c r="H4" s="9"/>
      <c r="I4" s="7"/>
    </row>
    <row r="5" customFormat="false" ht="15" hidden="false" customHeight="false" outlineLevel="0" collapsed="false">
      <c r="A5" s="7" t="s">
        <v>21</v>
      </c>
      <c r="B5" s="7" t="s">
        <v>25</v>
      </c>
      <c r="C5" s="8" t="s">
        <v>23</v>
      </c>
      <c r="D5" s="8" t="n">
        <v>5</v>
      </c>
      <c r="E5" s="9"/>
      <c r="F5" s="9"/>
      <c r="G5" s="9"/>
      <c r="H5" s="9"/>
      <c r="I5" s="7"/>
    </row>
    <row r="6" customFormat="false" ht="15" hidden="false" customHeight="false" outlineLevel="0" collapsed="false">
      <c r="A6" s="7" t="s">
        <v>21</v>
      </c>
      <c r="B6" s="7" t="s">
        <v>26</v>
      </c>
      <c r="C6" s="8" t="s">
        <v>23</v>
      </c>
      <c r="D6" s="8" t="n">
        <v>4</v>
      </c>
      <c r="E6" s="9"/>
      <c r="F6" s="9"/>
      <c r="G6" s="9"/>
      <c r="H6" s="9"/>
      <c r="I6" s="7"/>
    </row>
    <row r="7" customFormat="false" ht="15" hidden="false" customHeight="false" outlineLevel="0" collapsed="false">
      <c r="A7" s="7" t="s">
        <v>21</v>
      </c>
      <c r="B7" s="7" t="s">
        <v>27</v>
      </c>
      <c r="C7" s="8" t="s">
        <v>28</v>
      </c>
      <c r="D7" s="8" t="n">
        <v>2</v>
      </c>
      <c r="E7" s="9"/>
      <c r="F7" s="9"/>
      <c r="G7" s="9"/>
      <c r="H7" s="9"/>
      <c r="I7" s="7"/>
    </row>
    <row r="8" customFormat="false" ht="22.35" hidden="false" customHeight="false" outlineLevel="0" collapsed="false">
      <c r="A8" s="7" t="s">
        <v>21</v>
      </c>
      <c r="B8" s="7" t="s">
        <v>29</v>
      </c>
      <c r="C8" s="8" t="s">
        <v>23</v>
      </c>
      <c r="D8" s="8" t="n">
        <v>4</v>
      </c>
      <c r="E8" s="9"/>
      <c r="F8" s="9"/>
      <c r="G8" s="9"/>
      <c r="H8" s="9"/>
      <c r="I8" s="7"/>
    </row>
    <row r="9" customFormat="false" ht="15" hidden="false" customHeight="false" outlineLevel="0" collapsed="false">
      <c r="A9" s="7" t="s">
        <v>30</v>
      </c>
      <c r="B9" s="7" t="s">
        <v>31</v>
      </c>
      <c r="C9" s="8" t="s">
        <v>23</v>
      </c>
      <c r="D9" s="8" t="n">
        <v>5</v>
      </c>
      <c r="E9" s="9"/>
      <c r="F9" s="9"/>
      <c r="G9" s="9"/>
      <c r="H9" s="9"/>
      <c r="I9" s="7"/>
    </row>
    <row r="10" customFormat="false" ht="15" hidden="false" customHeight="false" outlineLevel="0" collapsed="false">
      <c r="A10" s="7" t="s">
        <v>30</v>
      </c>
      <c r="B10" s="7" t="s">
        <v>32</v>
      </c>
      <c r="C10" s="8" t="s">
        <v>23</v>
      </c>
      <c r="D10" s="8" t="n">
        <v>4</v>
      </c>
      <c r="E10" s="9"/>
      <c r="F10" s="9"/>
      <c r="G10" s="9"/>
      <c r="H10" s="9"/>
      <c r="I10" s="7"/>
    </row>
    <row r="11" customFormat="false" ht="15" hidden="false" customHeight="false" outlineLevel="0" collapsed="false">
      <c r="A11" s="7" t="s">
        <v>30</v>
      </c>
      <c r="B11" s="7" t="s">
        <v>33</v>
      </c>
      <c r="C11" s="8" t="s">
        <v>23</v>
      </c>
      <c r="D11" s="8" t="n">
        <v>4</v>
      </c>
      <c r="E11" s="9"/>
      <c r="F11" s="9"/>
      <c r="G11" s="9"/>
      <c r="H11" s="9"/>
      <c r="I11" s="7"/>
    </row>
    <row r="12" customFormat="false" ht="15" hidden="false" customHeight="false" outlineLevel="0" collapsed="false">
      <c r="A12" s="7" t="s">
        <v>30</v>
      </c>
      <c r="B12" s="7" t="s">
        <v>34</v>
      </c>
      <c r="C12" s="8" t="s">
        <v>23</v>
      </c>
      <c r="D12" s="8" t="n">
        <v>4</v>
      </c>
      <c r="E12" s="9"/>
      <c r="F12" s="9"/>
      <c r="G12" s="9"/>
      <c r="H12" s="9"/>
      <c r="I12" s="7"/>
    </row>
    <row r="13" customFormat="false" ht="15" hidden="false" customHeight="false" outlineLevel="0" collapsed="false">
      <c r="A13" s="7" t="s">
        <v>30</v>
      </c>
      <c r="B13" s="7" t="s">
        <v>35</v>
      </c>
      <c r="C13" s="8" t="s">
        <v>28</v>
      </c>
      <c r="D13" s="8" t="n">
        <v>3</v>
      </c>
      <c r="E13" s="9"/>
      <c r="F13" s="9"/>
      <c r="G13" s="9"/>
      <c r="H13" s="9"/>
      <c r="I13" s="7"/>
    </row>
    <row r="14" customFormat="false" ht="15" hidden="false" customHeight="false" outlineLevel="0" collapsed="false">
      <c r="A14" s="7" t="s">
        <v>36</v>
      </c>
      <c r="B14" s="7" t="s">
        <v>37</v>
      </c>
      <c r="C14" s="8" t="s">
        <v>23</v>
      </c>
      <c r="D14" s="8" t="n">
        <v>5</v>
      </c>
      <c r="E14" s="9"/>
      <c r="F14" s="9"/>
      <c r="G14" s="9"/>
      <c r="H14" s="9"/>
      <c r="I14" s="7"/>
    </row>
    <row r="15" customFormat="false" ht="15" hidden="false" customHeight="false" outlineLevel="0" collapsed="false">
      <c r="A15" s="7" t="s">
        <v>36</v>
      </c>
      <c r="B15" s="7" t="s">
        <v>38</v>
      </c>
      <c r="C15" s="8" t="s">
        <v>23</v>
      </c>
      <c r="D15" s="8" t="n">
        <v>4</v>
      </c>
      <c r="E15" s="9"/>
      <c r="F15" s="9"/>
      <c r="G15" s="9"/>
      <c r="H15" s="9"/>
      <c r="I15" s="7"/>
    </row>
    <row r="16" customFormat="false" ht="15" hidden="false" customHeight="false" outlineLevel="0" collapsed="false">
      <c r="A16" s="7" t="s">
        <v>36</v>
      </c>
      <c r="B16" s="7" t="s">
        <v>39</v>
      </c>
      <c r="C16" s="8" t="s">
        <v>23</v>
      </c>
      <c r="D16" s="8" t="n">
        <v>5</v>
      </c>
      <c r="E16" s="9"/>
      <c r="F16" s="9"/>
      <c r="G16" s="9"/>
      <c r="H16" s="9"/>
      <c r="I16" s="7"/>
    </row>
    <row r="17" customFormat="false" ht="15" hidden="false" customHeight="false" outlineLevel="0" collapsed="false">
      <c r="A17" s="7" t="s">
        <v>36</v>
      </c>
      <c r="B17" s="7" t="s">
        <v>40</v>
      </c>
      <c r="C17" s="8" t="s">
        <v>28</v>
      </c>
      <c r="D17" s="8" t="n">
        <v>3</v>
      </c>
      <c r="E17" s="9"/>
      <c r="F17" s="9"/>
      <c r="G17" s="9"/>
      <c r="H17" s="9"/>
      <c r="I17" s="7"/>
    </row>
    <row r="18" customFormat="false" ht="15" hidden="false" customHeight="false" outlineLevel="0" collapsed="false">
      <c r="A18" s="7" t="s">
        <v>36</v>
      </c>
      <c r="B18" s="7" t="s">
        <v>41</v>
      </c>
      <c r="C18" s="8" t="s">
        <v>28</v>
      </c>
      <c r="D18" s="8" t="n">
        <v>3</v>
      </c>
      <c r="E18" s="9"/>
      <c r="F18" s="9"/>
      <c r="G18" s="9"/>
      <c r="H18" s="9"/>
      <c r="I18" s="7"/>
    </row>
    <row r="19" customFormat="false" ht="22.35" hidden="false" customHeight="false" outlineLevel="0" collapsed="false">
      <c r="A19" s="7" t="s">
        <v>36</v>
      </c>
      <c r="B19" s="7" t="s">
        <v>42</v>
      </c>
      <c r="C19" s="8" t="s">
        <v>28</v>
      </c>
      <c r="D19" s="8" t="n">
        <v>3</v>
      </c>
      <c r="E19" s="9"/>
      <c r="F19" s="9"/>
      <c r="G19" s="9"/>
      <c r="H19" s="9"/>
      <c r="I19" s="7"/>
    </row>
    <row r="20" customFormat="false" ht="15" hidden="false" customHeight="false" outlineLevel="0" collapsed="false">
      <c r="A20" s="7" t="s">
        <v>36</v>
      </c>
      <c r="B20" s="7" t="s">
        <v>43</v>
      </c>
      <c r="C20" s="8" t="s">
        <v>23</v>
      </c>
      <c r="D20" s="8" t="n">
        <v>4</v>
      </c>
      <c r="E20" s="9"/>
      <c r="F20" s="9"/>
      <c r="G20" s="9"/>
      <c r="H20" s="9"/>
      <c r="I20" s="7"/>
    </row>
    <row r="21" customFormat="false" ht="15" hidden="false" customHeight="false" outlineLevel="0" collapsed="false">
      <c r="A21" s="7" t="s">
        <v>36</v>
      </c>
      <c r="B21" s="7" t="s">
        <v>44</v>
      </c>
      <c r="C21" s="8" t="s">
        <v>28</v>
      </c>
      <c r="D21" s="8" t="n">
        <v>2</v>
      </c>
      <c r="E21" s="9"/>
      <c r="F21" s="9"/>
      <c r="G21" s="9"/>
      <c r="H21" s="9"/>
      <c r="I21" s="7"/>
    </row>
    <row r="22" customFormat="false" ht="15" hidden="false" customHeight="false" outlineLevel="0" collapsed="false">
      <c r="A22" s="7" t="s">
        <v>45</v>
      </c>
      <c r="B22" s="7" t="s">
        <v>46</v>
      </c>
      <c r="C22" s="8" t="s">
        <v>23</v>
      </c>
      <c r="D22" s="8" t="n">
        <v>5</v>
      </c>
      <c r="E22" s="9"/>
      <c r="F22" s="9"/>
      <c r="G22" s="9"/>
      <c r="H22" s="9"/>
      <c r="I22" s="7"/>
    </row>
    <row r="23" customFormat="false" ht="15" hidden="false" customHeight="false" outlineLevel="0" collapsed="false">
      <c r="A23" s="7" t="s">
        <v>45</v>
      </c>
      <c r="B23" s="7" t="s">
        <v>47</v>
      </c>
      <c r="C23" s="8" t="s">
        <v>23</v>
      </c>
      <c r="D23" s="8" t="n">
        <v>4</v>
      </c>
      <c r="E23" s="9"/>
      <c r="F23" s="9"/>
      <c r="G23" s="9"/>
      <c r="H23" s="9"/>
      <c r="I23" s="7"/>
    </row>
    <row r="24" customFormat="false" ht="15" hidden="false" customHeight="false" outlineLevel="0" collapsed="false">
      <c r="A24" s="7" t="s">
        <v>45</v>
      </c>
      <c r="B24" s="7" t="s">
        <v>48</v>
      </c>
      <c r="C24" s="8" t="s">
        <v>23</v>
      </c>
      <c r="D24" s="8" t="n">
        <v>4</v>
      </c>
      <c r="E24" s="9"/>
      <c r="F24" s="9"/>
      <c r="G24" s="9"/>
      <c r="H24" s="9"/>
      <c r="I24" s="7"/>
    </row>
    <row r="25" customFormat="false" ht="15" hidden="false" customHeight="false" outlineLevel="0" collapsed="false">
      <c r="A25" s="7" t="s">
        <v>45</v>
      </c>
      <c r="B25" s="7" t="s">
        <v>49</v>
      </c>
      <c r="C25" s="8" t="s">
        <v>28</v>
      </c>
      <c r="D25" s="8" t="n">
        <v>3</v>
      </c>
      <c r="E25" s="9"/>
      <c r="F25" s="9"/>
      <c r="G25" s="9"/>
      <c r="H25" s="9"/>
      <c r="I25" s="7"/>
    </row>
    <row r="26" customFormat="false" ht="15" hidden="false" customHeight="false" outlineLevel="0" collapsed="false">
      <c r="A26" s="7" t="s">
        <v>45</v>
      </c>
      <c r="B26" s="7" t="s">
        <v>50</v>
      </c>
      <c r="C26" s="8" t="s">
        <v>23</v>
      </c>
      <c r="D26" s="8" t="n">
        <v>4</v>
      </c>
      <c r="E26" s="9"/>
      <c r="F26" s="9"/>
      <c r="G26" s="9"/>
      <c r="H26" s="9"/>
      <c r="I26" s="7"/>
    </row>
    <row r="27" customFormat="false" ht="15" hidden="false" customHeight="false" outlineLevel="0" collapsed="false">
      <c r="A27" s="7" t="s">
        <v>51</v>
      </c>
      <c r="B27" s="7" t="s">
        <v>52</v>
      </c>
      <c r="C27" s="8" t="s">
        <v>23</v>
      </c>
      <c r="D27" s="8" t="n">
        <v>5</v>
      </c>
      <c r="E27" s="9"/>
      <c r="F27" s="9"/>
      <c r="G27" s="9"/>
      <c r="H27" s="9"/>
      <c r="I27" s="7"/>
    </row>
    <row r="28" customFormat="false" ht="15" hidden="false" customHeight="false" outlineLevel="0" collapsed="false">
      <c r="A28" s="7" t="s">
        <v>51</v>
      </c>
      <c r="B28" s="7" t="s">
        <v>53</v>
      </c>
      <c r="C28" s="8" t="s">
        <v>23</v>
      </c>
      <c r="D28" s="8" t="n">
        <v>5</v>
      </c>
      <c r="E28" s="9"/>
      <c r="F28" s="9"/>
      <c r="G28" s="9"/>
      <c r="H28" s="9"/>
      <c r="I28" s="7"/>
    </row>
    <row r="29" customFormat="false" ht="15" hidden="false" customHeight="false" outlineLevel="0" collapsed="false">
      <c r="A29" s="7" t="s">
        <v>51</v>
      </c>
      <c r="B29" s="7" t="s">
        <v>54</v>
      </c>
      <c r="C29" s="8" t="s">
        <v>23</v>
      </c>
      <c r="D29" s="8" t="n">
        <v>4</v>
      </c>
      <c r="E29" s="9"/>
      <c r="F29" s="9"/>
      <c r="G29" s="9"/>
      <c r="H29" s="9"/>
      <c r="I29" s="7"/>
    </row>
    <row r="30" customFormat="false" ht="15" hidden="false" customHeight="false" outlineLevel="0" collapsed="false">
      <c r="A30" s="7" t="s">
        <v>51</v>
      </c>
      <c r="B30" s="7" t="s">
        <v>55</v>
      </c>
      <c r="C30" s="8" t="s">
        <v>23</v>
      </c>
      <c r="D30" s="8" t="n">
        <v>4</v>
      </c>
      <c r="E30" s="9"/>
      <c r="F30" s="9"/>
      <c r="G30" s="9"/>
      <c r="H30" s="9"/>
      <c r="I30" s="7"/>
    </row>
    <row r="31" customFormat="false" ht="15" hidden="false" customHeight="false" outlineLevel="0" collapsed="false">
      <c r="A31" s="7" t="s">
        <v>51</v>
      </c>
      <c r="B31" s="7" t="s">
        <v>56</v>
      </c>
      <c r="C31" s="8" t="s">
        <v>28</v>
      </c>
      <c r="D31" s="8" t="n">
        <v>4</v>
      </c>
      <c r="E31" s="9"/>
      <c r="F31" s="9"/>
      <c r="G31" s="9"/>
      <c r="H31" s="9"/>
      <c r="I31" s="7"/>
    </row>
    <row r="32" customFormat="false" ht="15" hidden="false" customHeight="false" outlineLevel="0" collapsed="false">
      <c r="A32" s="7" t="s">
        <v>51</v>
      </c>
      <c r="B32" s="7" t="s">
        <v>57</v>
      </c>
      <c r="C32" s="8" t="s">
        <v>23</v>
      </c>
      <c r="D32" s="8" t="n">
        <v>4</v>
      </c>
      <c r="E32" s="9"/>
      <c r="F32" s="9"/>
      <c r="G32" s="9"/>
      <c r="H32" s="9"/>
      <c r="I32" s="7"/>
    </row>
    <row r="33" customFormat="false" ht="15" hidden="false" customHeight="false" outlineLevel="0" collapsed="false">
      <c r="A33" s="7" t="s">
        <v>51</v>
      </c>
      <c r="B33" s="7" t="s">
        <v>58</v>
      </c>
      <c r="C33" s="8" t="s">
        <v>28</v>
      </c>
      <c r="D33" s="8" t="n">
        <v>3</v>
      </c>
      <c r="E33" s="9"/>
      <c r="F33" s="9"/>
      <c r="G33" s="9"/>
      <c r="H33" s="9"/>
      <c r="I33" s="7"/>
    </row>
    <row r="34" customFormat="false" ht="15" hidden="false" customHeight="false" outlineLevel="0" collapsed="false">
      <c r="A34" s="7" t="s">
        <v>59</v>
      </c>
      <c r="B34" s="7" t="s">
        <v>60</v>
      </c>
      <c r="C34" s="8" t="s">
        <v>28</v>
      </c>
      <c r="D34" s="8" t="n">
        <v>3</v>
      </c>
      <c r="E34" s="9"/>
      <c r="F34" s="9"/>
      <c r="G34" s="9"/>
      <c r="H34" s="9"/>
      <c r="I34" s="7"/>
    </row>
    <row r="35" customFormat="false" ht="15" hidden="false" customHeight="false" outlineLevel="0" collapsed="false">
      <c r="A35" s="7" t="s">
        <v>59</v>
      </c>
      <c r="B35" s="7" t="s">
        <v>61</v>
      </c>
      <c r="C35" s="8" t="s">
        <v>28</v>
      </c>
      <c r="D35" s="8" t="n">
        <v>3</v>
      </c>
      <c r="E35" s="9"/>
      <c r="F35" s="9"/>
      <c r="G35" s="9"/>
      <c r="H35" s="9"/>
      <c r="I35" s="7"/>
    </row>
    <row r="36" customFormat="false" ht="15" hidden="false" customHeight="false" outlineLevel="0" collapsed="false">
      <c r="A36" s="7" t="s">
        <v>59</v>
      </c>
      <c r="B36" s="7" t="s">
        <v>62</v>
      </c>
      <c r="C36" s="8" t="s">
        <v>28</v>
      </c>
      <c r="D36" s="8" t="n">
        <v>2</v>
      </c>
      <c r="E36" s="9"/>
      <c r="F36" s="9"/>
      <c r="G36" s="9"/>
      <c r="H36" s="9"/>
      <c r="I36" s="7"/>
    </row>
    <row r="37" customFormat="false" ht="15" hidden="false" customHeight="false" outlineLevel="0" collapsed="false">
      <c r="A37" s="7" t="s">
        <v>59</v>
      </c>
      <c r="B37" s="7" t="s">
        <v>63</v>
      </c>
      <c r="C37" s="8" t="s">
        <v>23</v>
      </c>
      <c r="D37" s="8" t="n">
        <v>3</v>
      </c>
      <c r="E37" s="9"/>
      <c r="F37" s="9"/>
      <c r="G37" s="9"/>
      <c r="H37" s="9"/>
      <c r="I37" s="7"/>
    </row>
    <row r="38" customFormat="false" ht="15" hidden="false" customHeight="false" outlineLevel="0" collapsed="false">
      <c r="A38" s="7" t="s">
        <v>64</v>
      </c>
      <c r="B38" s="7" t="s">
        <v>65</v>
      </c>
      <c r="C38" s="8" t="s">
        <v>23</v>
      </c>
      <c r="D38" s="8" t="n">
        <v>5</v>
      </c>
      <c r="E38" s="9"/>
      <c r="F38" s="9"/>
      <c r="G38" s="9"/>
      <c r="H38" s="9"/>
      <c r="I38" s="7"/>
    </row>
    <row r="39" customFormat="false" ht="15" hidden="false" customHeight="false" outlineLevel="0" collapsed="false">
      <c r="A39" s="7" t="s">
        <v>64</v>
      </c>
      <c r="B39" s="7" t="s">
        <v>66</v>
      </c>
      <c r="C39" s="8" t="s">
        <v>23</v>
      </c>
      <c r="D39" s="8" t="n">
        <v>4</v>
      </c>
      <c r="E39" s="9"/>
      <c r="F39" s="9"/>
      <c r="G39" s="9"/>
      <c r="H39" s="9"/>
      <c r="I39" s="7"/>
    </row>
    <row r="40" customFormat="false" ht="15" hidden="false" customHeight="false" outlineLevel="0" collapsed="false">
      <c r="A40" s="7" t="s">
        <v>64</v>
      </c>
      <c r="B40" s="7" t="s">
        <v>67</v>
      </c>
      <c r="C40" s="8" t="s">
        <v>28</v>
      </c>
      <c r="D40" s="8" t="n">
        <v>3</v>
      </c>
      <c r="E40" s="9"/>
      <c r="F40" s="9"/>
      <c r="G40" s="9"/>
      <c r="H40" s="9"/>
      <c r="I40" s="7"/>
    </row>
    <row r="41" customFormat="false" ht="15" hidden="false" customHeight="false" outlineLevel="0" collapsed="false">
      <c r="A41" s="7" t="s">
        <v>64</v>
      </c>
      <c r="B41" s="7" t="s">
        <v>68</v>
      </c>
      <c r="C41" s="8" t="s">
        <v>28</v>
      </c>
      <c r="D41" s="8" t="n">
        <v>3</v>
      </c>
      <c r="E41" s="9"/>
      <c r="F41" s="9"/>
      <c r="G41" s="9"/>
      <c r="H41" s="9"/>
      <c r="I41" s="7"/>
    </row>
    <row r="42" customFormat="false" ht="15" hidden="false" customHeight="false" outlineLevel="0" collapsed="false">
      <c r="A42" s="7" t="s">
        <v>64</v>
      </c>
      <c r="B42" s="7" t="s">
        <v>69</v>
      </c>
      <c r="C42" s="8" t="s">
        <v>28</v>
      </c>
      <c r="D42" s="8" t="n">
        <v>2</v>
      </c>
      <c r="E42" s="9"/>
      <c r="F42" s="9"/>
      <c r="G42" s="9"/>
      <c r="H42" s="9"/>
      <c r="I42" s="7"/>
    </row>
    <row r="43" customFormat="false" ht="15" hidden="false" customHeight="false" outlineLevel="0" collapsed="false">
      <c r="A43" s="7" t="s">
        <v>64</v>
      </c>
      <c r="B43" s="7" t="s">
        <v>70</v>
      </c>
      <c r="C43" s="8" t="s">
        <v>28</v>
      </c>
      <c r="D43" s="8" t="n">
        <v>3</v>
      </c>
      <c r="E43" s="9"/>
      <c r="F43" s="9"/>
      <c r="G43" s="9"/>
      <c r="H43" s="9"/>
      <c r="I43" s="7"/>
    </row>
    <row r="44" customFormat="false" ht="15" hidden="false" customHeight="false" outlineLevel="0" collapsed="false">
      <c r="A44" s="7" t="s">
        <v>64</v>
      </c>
      <c r="B44" s="7" t="s">
        <v>71</v>
      </c>
      <c r="C44" s="8" t="s">
        <v>28</v>
      </c>
      <c r="D44" s="8" t="n">
        <v>3</v>
      </c>
      <c r="E44" s="9"/>
      <c r="F44" s="9"/>
      <c r="G44" s="9"/>
      <c r="H44" s="9"/>
      <c r="I44" s="7"/>
    </row>
  </sheetData>
  <conditionalFormatting sqref="E3:E44">
    <cfRule type="expression" priority="2" aboveAverage="0" equalAverage="0" bottom="0" percent="0" rank="0" text="" dxfId="0">
      <formula>AND($C3="Muss",E3=0)</formula>
    </cfRule>
    <cfRule type="cellIs" priority="3" operator="equal" aboveAverage="0" equalAverage="0" bottom="0" percent="0" rank="0" text="" dxfId="1">
      <formula>3</formula>
    </cfRule>
  </conditionalFormatting>
  <conditionalFormatting sqref="F3:F44">
    <cfRule type="expression" priority="4" aboveAverage="0" equalAverage="0" bottom="0" percent="0" rank="0" text="" dxfId="0">
      <formula>AND($C3="Muss",F3=0)</formula>
    </cfRule>
    <cfRule type="cellIs" priority="5" operator="equal" aboveAverage="0" equalAverage="0" bottom="0" percent="0" rank="0" text="" dxfId="1">
      <formula>3</formula>
    </cfRule>
  </conditionalFormatting>
  <conditionalFormatting sqref="G3:G44">
    <cfRule type="expression" priority="6" aboveAverage="0" equalAverage="0" bottom="0" percent="0" rank="0" text="" dxfId="0">
      <formula>AND($C3="Muss",G3=0)</formula>
    </cfRule>
    <cfRule type="cellIs" priority="7" operator="equal" aboveAverage="0" equalAverage="0" bottom="0" percent="0" rank="0" text="" dxfId="1">
      <formula>3</formula>
    </cfRule>
  </conditionalFormatting>
  <conditionalFormatting sqref="H3:H44">
    <cfRule type="expression" priority="8" aboveAverage="0" equalAverage="0" bottom="0" percent="0" rank="0" text="" dxfId="0">
      <formula>AND($C3="Muss",H3=0)</formula>
    </cfRule>
    <cfRule type="cellIs" priority="9" operator="equal" aboveAverage="0" equalAverage="0" bottom="0" percent="0" rank="0" text="" dxfId="1">
      <formula>3</formula>
    </cfRule>
  </conditionalFormatting>
  <dataValidations count="3">
    <dataValidation allowBlank="false" errorStyle="stop" operator="between" showDropDown="false" showErrorMessage="false" showInputMessage="false" sqref="C3:C44" type="list">
      <formula1>"Muss,Soll"</formula1>
      <formula2>0</formula2>
    </dataValidation>
    <dataValidation allowBlank="false" errorStyle="stop" operator="between" showDropDown="false" showErrorMessage="false" showInputMessage="false" sqref="D3:D44" type="whole">
      <formula1>1</formula1>
      <formula2>5</formula2>
    </dataValidation>
    <dataValidation allowBlank="true" errorStyle="stop" operator="between" showDropDown="false" showErrorMessage="false" showInputMessage="false" sqref="E3:H44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6"/>
  </cols>
  <sheetData>
    <row r="1" customFormat="false" ht="15" hidden="false" customHeight="false" outlineLevel="0" collapsed="false">
      <c r="A1" s="10" t="s">
        <v>72</v>
      </c>
    </row>
    <row r="3" customFormat="false" ht="15" hidden="false" customHeight="false" outlineLevel="0" collapsed="false">
      <c r="A3" s="11" t="s">
        <v>73</v>
      </c>
      <c r="B3" s="11" t="str">
        <f aca="false">Kriterien!E2</f>
        <v>Anbieter A</v>
      </c>
      <c r="C3" s="11" t="str">
        <f aca="false">Kriterien!F2</f>
        <v>Anbieter B</v>
      </c>
      <c r="D3" s="11" t="str">
        <f aca="false">Kriterien!G2</f>
        <v>Anbieter C</v>
      </c>
      <c r="E3" s="11" t="str">
        <f aca="false">Kriterien!H2</f>
        <v>Anbieter D</v>
      </c>
    </row>
    <row r="4" customFormat="false" ht="15" hidden="false" customHeight="false" outlineLevel="0" collapsed="false">
      <c r="A4" s="12" t="s">
        <v>74</v>
      </c>
      <c r="B4" s="13" t="n">
        <f aca="false">SUMPRODUCT((Kriterien!$E$3:$E$44&lt;&gt;"")*Kriterien!$D$3:$D$44)*3</f>
        <v>0</v>
      </c>
      <c r="C4" s="13" t="n">
        <f aca="false">SUMPRODUCT((Kriterien!$F$3:$F$44&lt;&gt;"")*Kriterien!$D$3:$D$44)*3</f>
        <v>0</v>
      </c>
      <c r="D4" s="13" t="n">
        <f aca="false">SUMPRODUCT((Kriterien!$G$3:$G$44&lt;&gt;"")*Kriterien!$D$3:$D$44)*3</f>
        <v>0</v>
      </c>
      <c r="E4" s="13" t="n">
        <f aca="false">SUMPRODUCT((Kriterien!$H$3:$H$44&lt;&gt;"")*Kriterien!$D$3:$D$44)*3</f>
        <v>0</v>
      </c>
    </row>
    <row r="5" customFormat="false" ht="15" hidden="false" customHeight="false" outlineLevel="0" collapsed="false">
      <c r="A5" s="12" t="s">
        <v>75</v>
      </c>
      <c r="B5" s="13" t="n">
        <f aca="false">SUMPRODUCT(Kriterien!$D$3:$D$44,Kriterien!E3:E44)</f>
        <v>0</v>
      </c>
      <c r="C5" s="13" t="n">
        <f aca="false">SUMPRODUCT(Kriterien!$D$3:$D$44,Kriterien!F3:F44)</f>
        <v>0</v>
      </c>
      <c r="D5" s="13" t="n">
        <f aca="false">SUMPRODUCT(Kriterien!$D$3:$D$44,Kriterien!G3:G44)</f>
        <v>0</v>
      </c>
      <c r="E5" s="13" t="n">
        <f aca="false">SUMPRODUCT(Kriterien!$D$3:$D$44,Kriterien!H3:H44)</f>
        <v>0</v>
      </c>
    </row>
    <row r="6" customFormat="false" ht="15" hidden="false" customHeight="false" outlineLevel="0" collapsed="false">
      <c r="A6" s="12" t="s">
        <v>76</v>
      </c>
      <c r="B6" s="14" t="str">
        <f aca="false">IF(B4=0,"",B5/B4)</f>
        <v/>
      </c>
      <c r="C6" s="14" t="str">
        <f aca="false">IF(C4=0,"",C5/C4)</f>
        <v/>
      </c>
      <c r="D6" s="14" t="str">
        <f aca="false">IF(D4=0,"",D5/D4)</f>
        <v/>
      </c>
      <c r="E6" s="14" t="str">
        <f aca="false">IF(E4=0,"",E5/E4)</f>
        <v/>
      </c>
    </row>
    <row r="7" customFormat="false" ht="15" hidden="false" customHeight="false" outlineLevel="0" collapsed="false">
      <c r="A7" s="12" t="s">
        <v>77</v>
      </c>
      <c r="B7" s="13" t="n">
        <f aca="false">COUNT(Kriterien!E3:E44)</f>
        <v>0</v>
      </c>
      <c r="C7" s="13" t="n">
        <f aca="false">COUNT(Kriterien!F3:F44)</f>
        <v>0</v>
      </c>
      <c r="D7" s="13" t="n">
        <f aca="false">COUNT(Kriterien!G3:G44)</f>
        <v>0</v>
      </c>
      <c r="E7" s="13" t="n">
        <f aca="false">COUNT(Kriterien!H3:H44)</f>
        <v>0</v>
      </c>
    </row>
    <row r="8" customFormat="false" ht="15" hidden="false" customHeight="false" outlineLevel="0" collapsed="false">
      <c r="A8" s="12" t="s">
        <v>78</v>
      </c>
      <c r="B8" s="13" t="n">
        <f aca="false">COUNTIFS(Kriterien!$C$3:$C$44,"Muss",Kriterien!E3:E44,0)</f>
        <v>0</v>
      </c>
      <c r="C8" s="13" t="n">
        <f aca="false">COUNTIFS(Kriterien!$C$3:$C$44,"Muss",Kriterien!F3:F44,0)</f>
        <v>0</v>
      </c>
      <c r="D8" s="13" t="n">
        <f aca="false">COUNTIFS(Kriterien!$C$3:$C$44,"Muss",Kriterien!G3:G44,0)</f>
        <v>0</v>
      </c>
      <c r="E8" s="13" t="n">
        <f aca="false">COUNTIFS(Kriterien!$C$3:$C$44,"Muss",Kriterien!H3:H44,0)</f>
        <v>0</v>
      </c>
    </row>
    <row r="9" customFormat="false" ht="15" hidden="false" customHeight="false" outlineLevel="0" collapsed="false">
      <c r="A9" s="12" t="s">
        <v>79</v>
      </c>
      <c r="B9" s="15" t="str">
        <f aca="false">IF(B7=0,"nicht bewertet",IF(B8&gt;0,"ausgeschlossen: Muss nicht erfüllt",IF(B6&gt;=0.75,"geeignet","prüfen")))</f>
        <v>nicht bewertet</v>
      </c>
      <c r="C9" s="15" t="str">
        <f aca="false">IF(C7=0,"nicht bewertet",IF(C8&gt;0,"ausgeschlossen: Muss nicht erfüllt",IF(C6&gt;=0.75,"geeignet","prüfen")))</f>
        <v>nicht bewertet</v>
      </c>
      <c r="D9" s="15" t="str">
        <f aca="false">IF(D7=0,"nicht bewertet",IF(D8&gt;0,"ausgeschlossen: Muss nicht erfüllt",IF(D6&gt;=0.75,"geeignet","prüfen")))</f>
        <v>nicht bewertet</v>
      </c>
      <c r="E9" s="15" t="str">
        <f aca="false">IF(E7=0,"nicht bewertet",IF(E8&gt;0,"ausgeschlossen: Muss nicht erfüllt",IF(E6&gt;=0.75,"geeignet","prüfen")))</f>
        <v>nicht bewertet</v>
      </c>
    </row>
    <row r="11" customFormat="false" ht="15" hidden="false" customHeight="false" outlineLevel="0" collapsed="false">
      <c r="A11" s="16" t="s">
        <v>80</v>
      </c>
    </row>
    <row r="12" customFormat="false" ht="15" hidden="false" customHeight="false" outlineLevel="0" collapsed="false">
      <c r="A12" s="16" t="s">
        <v>81</v>
      </c>
    </row>
  </sheetData>
  <conditionalFormatting sqref="B9">
    <cfRule type="cellIs" priority="2" operator="equal" aboveAverage="0" equalAverage="0" bottom="0" percent="0" rank="0" text="" dxfId="1">
      <formula>"geeignet"</formula>
    </cfRule>
    <cfRule type="expression" priority="3" aboveAverage="0" equalAverage="0" bottom="0" percent="0" rank="0" text="" dxfId="0">
      <formula>LEFT(B9,14)="ausgeschlossen"</formula>
    </cfRule>
  </conditionalFormatting>
  <conditionalFormatting sqref="C9">
    <cfRule type="cellIs" priority="4" operator="equal" aboveAverage="0" equalAverage="0" bottom="0" percent="0" rank="0" text="" dxfId="1">
      <formula>"geeignet"</formula>
    </cfRule>
    <cfRule type="expression" priority="5" aboveAverage="0" equalAverage="0" bottom="0" percent="0" rank="0" text="" dxfId="0">
      <formula>LEFT(C9,14)="ausgeschlossen"</formula>
    </cfRule>
  </conditionalFormatting>
  <conditionalFormatting sqref="D9">
    <cfRule type="cellIs" priority="6" operator="equal" aboveAverage="0" equalAverage="0" bottom="0" percent="0" rank="0" text="" dxfId="1">
      <formula>"geeignet"</formula>
    </cfRule>
    <cfRule type="expression" priority="7" aboveAverage="0" equalAverage="0" bottom="0" percent="0" rank="0" text="" dxfId="0">
      <formula>LEFT(D9,14)="ausgeschlossen"</formula>
    </cfRule>
  </conditionalFormatting>
  <conditionalFormatting sqref="E9">
    <cfRule type="cellIs" priority="8" operator="equal" aboveAverage="0" equalAverage="0" bottom="0" percent="0" rank="0" text="" dxfId="1">
      <formula>"geeignet"</formula>
    </cfRule>
    <cfRule type="expression" priority="9" aboveAverage="0" equalAverage="0" bottom="0" percent="0" rank="0" text="" dxfId="0">
      <formula>LEFT(E9,14)="ausgeschlossen"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6" min="3" style="0" width="30"/>
  </cols>
  <sheetData>
    <row r="1" customFormat="false" ht="15" hidden="false" customHeight="false" outlineLevel="0" collapsed="false">
      <c r="A1" s="5" t="s">
        <v>82</v>
      </c>
    </row>
    <row r="2" customFormat="false" ht="15" hidden="false" customHeight="false" outlineLevel="0" collapsed="false">
      <c r="A2" s="6" t="s">
        <v>83</v>
      </c>
      <c r="B2" s="6" t="s">
        <v>84</v>
      </c>
      <c r="C2" s="6" t="str">
        <f aca="false">Kriterien!E2</f>
        <v>Anbieter A</v>
      </c>
      <c r="D2" s="6" t="str">
        <f aca="false">Kriterien!F2</f>
        <v>Anbieter B</v>
      </c>
      <c r="E2" s="6" t="str">
        <f aca="false">Kriterien!G2</f>
        <v>Anbieter C</v>
      </c>
      <c r="F2" s="6" t="str">
        <f aca="false">Kriterien!H2</f>
        <v>Anbieter D</v>
      </c>
    </row>
    <row r="3" customFormat="false" ht="43.5" hidden="false" customHeight="true" outlineLevel="0" collapsed="false">
      <c r="A3" s="17" t="n">
        <v>1</v>
      </c>
      <c r="B3" s="7" t="s">
        <v>85</v>
      </c>
      <c r="C3" s="9"/>
      <c r="D3" s="9"/>
      <c r="E3" s="9"/>
      <c r="F3" s="9"/>
    </row>
    <row r="4" customFormat="false" ht="43.5" hidden="false" customHeight="true" outlineLevel="0" collapsed="false">
      <c r="A4" s="17" t="n">
        <v>2</v>
      </c>
      <c r="B4" s="7" t="s">
        <v>86</v>
      </c>
      <c r="C4" s="9"/>
      <c r="D4" s="9"/>
      <c r="E4" s="9"/>
      <c r="F4" s="9"/>
    </row>
    <row r="5" customFormat="false" ht="43.5" hidden="false" customHeight="true" outlineLevel="0" collapsed="false">
      <c r="A5" s="17" t="n">
        <v>3</v>
      </c>
      <c r="B5" s="7" t="s">
        <v>87</v>
      </c>
      <c r="C5" s="9"/>
      <c r="D5" s="9"/>
      <c r="E5" s="9"/>
      <c r="F5" s="9"/>
    </row>
    <row r="6" customFormat="false" ht="43.5" hidden="false" customHeight="true" outlineLevel="0" collapsed="false">
      <c r="A6" s="17" t="n">
        <v>4</v>
      </c>
      <c r="B6" s="7" t="s">
        <v>88</v>
      </c>
      <c r="C6" s="9"/>
      <c r="D6" s="9"/>
      <c r="E6" s="9"/>
      <c r="F6" s="9"/>
    </row>
    <row r="7" customFormat="false" ht="43.5" hidden="false" customHeight="true" outlineLevel="0" collapsed="false">
      <c r="A7" s="17" t="n">
        <v>5</v>
      </c>
      <c r="B7" s="7" t="s">
        <v>89</v>
      </c>
      <c r="C7" s="9"/>
      <c r="D7" s="9"/>
      <c r="E7" s="9"/>
      <c r="F7" s="9"/>
    </row>
    <row r="8" customFormat="false" ht="43.5" hidden="false" customHeight="true" outlineLevel="0" collapsed="false">
      <c r="A8" s="17" t="n">
        <v>6</v>
      </c>
      <c r="B8" s="7" t="s">
        <v>90</v>
      </c>
      <c r="C8" s="9"/>
      <c r="D8" s="9"/>
      <c r="E8" s="9"/>
      <c r="F8" s="9"/>
    </row>
    <row r="9" customFormat="false" ht="43.5" hidden="false" customHeight="true" outlineLevel="0" collapsed="false">
      <c r="A9" s="17" t="n">
        <v>7</v>
      </c>
      <c r="B9" s="7" t="s">
        <v>91</v>
      </c>
      <c r="C9" s="9"/>
      <c r="D9" s="9"/>
      <c r="E9" s="9"/>
      <c r="F9" s="9"/>
    </row>
    <row r="10" customFormat="false" ht="43.5" hidden="false" customHeight="true" outlineLevel="0" collapsed="false">
      <c r="A10" s="17" t="n">
        <v>8</v>
      </c>
      <c r="B10" s="7" t="s">
        <v>92</v>
      </c>
      <c r="C10" s="9"/>
      <c r="D10" s="9"/>
      <c r="E10" s="9"/>
      <c r="F10" s="9"/>
    </row>
    <row r="11" customFormat="false" ht="43.5" hidden="false" customHeight="true" outlineLevel="0" collapsed="false">
      <c r="A11" s="17" t="n">
        <v>9</v>
      </c>
      <c r="B11" s="7" t="s">
        <v>93</v>
      </c>
      <c r="C11" s="9"/>
      <c r="D11" s="9"/>
      <c r="E11" s="9"/>
      <c r="F11" s="9"/>
    </row>
    <row r="12" customFormat="false" ht="43.5" hidden="false" customHeight="true" outlineLevel="0" collapsed="false">
      <c r="A12" s="17" t="n">
        <v>10</v>
      </c>
      <c r="B12" s="7" t="s">
        <v>94</v>
      </c>
      <c r="C12" s="9"/>
      <c r="D12" s="9"/>
      <c r="E12" s="9"/>
      <c r="F12" s="9"/>
    </row>
    <row r="13" customFormat="false" ht="43.5" hidden="false" customHeight="true" outlineLevel="0" collapsed="false">
      <c r="A13" s="17" t="n">
        <v>11</v>
      </c>
      <c r="B13" s="7" t="s">
        <v>95</v>
      </c>
      <c r="C13" s="9"/>
      <c r="D13" s="9"/>
      <c r="E13" s="9"/>
      <c r="F13" s="9"/>
    </row>
    <row r="14" customFormat="false" ht="43.5" hidden="false" customHeight="true" outlineLevel="0" collapsed="false">
      <c r="A14" s="17" t="n">
        <v>12</v>
      </c>
      <c r="B14" s="7" t="s">
        <v>96</v>
      </c>
      <c r="C14" s="9"/>
      <c r="D14" s="9"/>
      <c r="E14" s="9"/>
      <c r="F14" s="9"/>
    </row>
    <row r="15" customFormat="false" ht="43.5" hidden="false" customHeight="true" outlineLevel="0" collapsed="false">
      <c r="A15" s="17" t="n">
        <v>13</v>
      </c>
      <c r="B15" s="7" t="s">
        <v>97</v>
      </c>
      <c r="C15" s="9"/>
      <c r="D15" s="9"/>
      <c r="E15" s="9"/>
      <c r="F15" s="9"/>
    </row>
    <row r="16" customFormat="false" ht="43.5" hidden="false" customHeight="true" outlineLevel="0" collapsed="false">
      <c r="A16" s="17" t="n">
        <v>14</v>
      </c>
      <c r="B16" s="7" t="s">
        <v>98</v>
      </c>
      <c r="C16" s="9"/>
      <c r="D16" s="9"/>
      <c r="E16" s="9"/>
      <c r="F16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2026-09-16T21:09:11Z</dcterms:created>
  <dc:creator>openpyxl</dc:creator>
  <dc:description/>
  <dc:language>en-US</dc:language>
  <cp:lastModifiedBy/>
  <dcterms:modified xsi:type="dcterms:W3CDTF">2026-09-16T21:09:11Z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